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765" tabRatio="500" activeTab="0"/>
  </bookViews>
  <sheets>
    <sheet name="Обгрунтування змін витрат" sheetId="1" r:id="rId1"/>
  </sheets>
  <definedNames/>
  <calcPr fullCalcOnLoad="1"/>
</workbook>
</file>

<file path=xl/sharedStrings.xml><?xml version="1.0" encoding="utf-8"?>
<sst xmlns="http://schemas.openxmlformats.org/spreadsheetml/2006/main" count="135" uniqueCount="71">
  <si>
    <t xml:space="preserve">Додаток </t>
  </si>
  <si>
    <t>Показники</t>
  </si>
  <si>
    <t>Затверджено державним контрактом</t>
  </si>
  <si>
    <t>Додаткова угода (внесення змін до державного контракту)</t>
  </si>
  <si>
    <t>Відхилення</t>
  </si>
  <si>
    <t>Пояснення відхилення, підстави</t>
  </si>
  <si>
    <t>Усього витрат, у тому числі:</t>
  </si>
  <si>
    <t>Оплата праці</t>
  </si>
  <si>
    <t>Науково-педагогічний персонал</t>
  </si>
  <si>
    <t>Фонд оплати праці штатних працівників</t>
  </si>
  <si>
    <t>Фонд посадових окладів:</t>
  </si>
  <si>
    <t>кількість місяців, в яких залучені до навчального процесу штатні працівники</t>
  </si>
  <si>
    <t>середня кількість ставок на місяць</t>
  </si>
  <si>
    <t>кількість годин до оплати штатним працівникам</t>
  </si>
  <si>
    <t>середньозважений розмір посадового окладу</t>
  </si>
  <si>
    <t>Обов'язкові надбавки та доплати (розшифрувати)</t>
  </si>
  <si>
    <t>Інші виплати, пов'язані з навчальним процесом (розшифрувати)</t>
  </si>
  <si>
    <t>Фонд погодинної оплати праці:</t>
  </si>
  <si>
    <t>кількість годин за погодинною оплатою</t>
  </si>
  <si>
    <t>середньозважений розмір погодинної оплати</t>
  </si>
  <si>
    <t>Педагогічний персонал</t>
  </si>
  <si>
    <t>Адміністративний персонал</t>
  </si>
  <si>
    <t>Нарахування на оплату праці</t>
  </si>
  <si>
    <t>Оплата комунальних послуг та енергоносіїв, у тому числі:</t>
  </si>
  <si>
    <t>витрати на здобувачів вищої освіти</t>
  </si>
  <si>
    <t>витрати на супроводження навчального процесу</t>
  </si>
  <si>
    <t>теплопостачання</t>
  </si>
  <si>
    <t>тариф за одиницю (одиниця виміру)</t>
  </si>
  <si>
    <t>норма споживання на 1 особу в день</t>
  </si>
  <si>
    <t>водопостачання та водовідведення</t>
  </si>
  <si>
    <t>електроенергії</t>
  </si>
  <si>
    <t>витрати на здобувачіввищої освіти</t>
  </si>
  <si>
    <t>природного газу</t>
  </si>
  <si>
    <t>інше</t>
  </si>
  <si>
    <t>Інші видатки, у тому числі:</t>
  </si>
  <si>
    <t>Предмети, матеріали, обладнання та інвентар</t>
  </si>
  <si>
    <t xml:space="preserve">придбання та виготовлення бланків дипломів, свідоцтв тощо </t>
  </si>
  <si>
    <t>придбання господарських товарів</t>
  </si>
  <si>
    <t>інші витрати, пов'язані з навчальним процесом (розшифрувати)</t>
  </si>
  <si>
    <t>Оплата послуг (крім комунальних)</t>
  </si>
  <si>
    <t>послуги зв'язку, Інтернет</t>
  </si>
  <si>
    <t>послуги з ремонту та технічного обслуговування обладнання</t>
  </si>
  <si>
    <t>Кількість здобувачів вищої освіти</t>
  </si>
  <si>
    <t>Середньорічна кількість здобувачів вищої освіти</t>
  </si>
  <si>
    <t>Середньорічна кількість здобувачів вищої освіти по приведеному контингенту</t>
  </si>
  <si>
    <t>Кількість місяців навчання</t>
  </si>
  <si>
    <t>Кількість годин до оплати</t>
  </si>
  <si>
    <t>Чисельність здобувачів вищої освіти на 1 науково-педагогічного  працівника</t>
  </si>
  <si>
    <t>Середні витрати на 1 здобувача вищої освіти</t>
  </si>
  <si>
    <t>____________________</t>
  </si>
  <si>
    <t>(підпис)</t>
  </si>
  <si>
    <t>(Власне ім'я ПРІЗВИЩЕ)</t>
  </si>
  <si>
    <t>Головний бухгалтер закладу вищої освіти</t>
  </si>
  <si>
    <t xml:space="preserve">                                                                                             </t>
  </si>
  <si>
    <t xml:space="preserve"> _____  ________________  20___ р.</t>
  </si>
  <si>
    <t xml:space="preserve">     (Власне ім'я ПРІЗВИЩЕ)</t>
  </si>
  <si>
    <t xml:space="preserve">Обгрунтування змін вартості наданя послуг
</t>
  </si>
  <si>
    <t>(грн.)</t>
  </si>
  <si>
    <t>придбання канцтоварів, конвертів, марок, картриджів тощо</t>
  </si>
  <si>
    <t>Видатки на підготовку здобувачів вищої освіти</t>
  </si>
  <si>
    <t>Середні витрати на 1 приведеного здобувача вищої освіти (середньорічна вартість навчання 1 здобувача вищої освіти 
по приведенему контингенту)</t>
  </si>
  <si>
    <t>кількість людино-днів споживання здобувачами вищої освіти</t>
  </si>
  <si>
    <t>кількість людино-днів споживання персоналом</t>
  </si>
  <si>
    <t>Виконавець державного замовлення</t>
  </si>
  <si>
    <t xml:space="preserve">                                      </t>
  </si>
  <si>
    <t xml:space="preserve">(повна назви посади керівника закладу вищої освіти) </t>
  </si>
  <si>
    <t>_____________________________________</t>
  </si>
  <si>
    <t>МП</t>
  </si>
  <si>
    <t>(найменування закладу вищої освіти)</t>
  </si>
  <si>
    <t>до додаткової угоди від __ ______ 20__ року № ___ 
до  Державного контракту про надання послуг на підготовку здобувачів вищої освіти за освітнім ступенем магістра 
за спеціальністю «Публічне управління та адміністрування» 
галузі знань «Публічне управління та адміністрування» 
від ___ ________ 20__ року № ____
(пункт 3)</t>
  </si>
  <si>
    <t>х</t>
  </si>
</sst>
</file>

<file path=xl/styles.xml><?xml version="1.0" encoding="utf-8"?>
<styleSheet xmlns="http://schemas.openxmlformats.org/spreadsheetml/2006/main">
  <numFmts count="1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.000"/>
    <numFmt numFmtId="167" formatCode="#,##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i/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333399"/>
      <name val="Calibri"/>
      <family val="2"/>
    </font>
    <font>
      <b/>
      <sz val="11"/>
      <color rgb="FF333333"/>
      <name val="Calibri"/>
      <family val="2"/>
    </font>
    <font>
      <b/>
      <sz val="11"/>
      <color rgb="FFFF9900"/>
      <name val="Calibri"/>
      <family val="2"/>
    </font>
    <font>
      <sz val="11"/>
      <color rgb="FF008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99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3366"/>
      <name val="Cambria"/>
      <family val="2"/>
    </font>
    <font>
      <sz val="11"/>
      <color rgb="FF993300"/>
      <name val="Calibri"/>
      <family val="2"/>
    </font>
    <font>
      <sz val="11"/>
      <color rgb="FF800080"/>
      <name val="Calibri"/>
      <family val="2"/>
    </font>
    <font>
      <i/>
      <sz val="11"/>
      <color rgb="FF808080"/>
      <name val="Calibri"/>
      <family val="2"/>
    </font>
    <font>
      <sz val="11"/>
      <color rgb="FFFF0000"/>
      <name val="Calibri"/>
      <family val="2"/>
    </font>
    <font>
      <sz val="12"/>
      <color rgb="FFFFFFFF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rgb="FFFF9900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Border="0" applyProtection="0">
      <alignment/>
    </xf>
    <xf numFmtId="0" fontId="33" fillId="3" borderId="0" applyBorder="0" applyProtection="0">
      <alignment/>
    </xf>
    <xf numFmtId="0" fontId="33" fillId="4" borderId="0" applyBorder="0" applyProtection="0">
      <alignment/>
    </xf>
    <xf numFmtId="0" fontId="33" fillId="5" borderId="0" applyBorder="0" applyProtection="0">
      <alignment/>
    </xf>
    <xf numFmtId="0" fontId="33" fillId="6" borderId="0" applyBorder="0" applyProtection="0">
      <alignment/>
    </xf>
    <xf numFmtId="0" fontId="33" fillId="7" borderId="0" applyBorder="0" applyProtection="0">
      <alignment/>
    </xf>
    <xf numFmtId="0" fontId="33" fillId="2" borderId="0" applyBorder="0" applyProtection="0">
      <alignment/>
    </xf>
    <xf numFmtId="0" fontId="33" fillId="3" borderId="0" applyBorder="0" applyProtection="0">
      <alignment/>
    </xf>
    <xf numFmtId="0" fontId="33" fillId="4" borderId="0" applyBorder="0" applyProtection="0">
      <alignment/>
    </xf>
    <xf numFmtId="0" fontId="33" fillId="5" borderId="0" applyBorder="0" applyProtection="0">
      <alignment/>
    </xf>
    <xf numFmtId="0" fontId="33" fillId="6" borderId="0" applyBorder="0" applyProtection="0">
      <alignment/>
    </xf>
    <xf numFmtId="0" fontId="33" fillId="7" borderId="0" applyBorder="0" applyProtection="0">
      <alignment/>
    </xf>
    <xf numFmtId="0" fontId="33" fillId="8" borderId="0" applyBorder="0" applyProtection="0">
      <alignment/>
    </xf>
    <xf numFmtId="0" fontId="33" fillId="9" borderId="0" applyBorder="0" applyProtection="0">
      <alignment/>
    </xf>
    <xf numFmtId="0" fontId="33" fillId="10" borderId="0" applyBorder="0" applyProtection="0">
      <alignment/>
    </xf>
    <xf numFmtId="0" fontId="33" fillId="5" borderId="0" applyBorder="0" applyProtection="0">
      <alignment/>
    </xf>
    <xf numFmtId="0" fontId="33" fillId="8" borderId="0" applyBorder="0" applyProtection="0">
      <alignment/>
    </xf>
    <xf numFmtId="0" fontId="33" fillId="11" borderId="0" applyBorder="0" applyProtection="0">
      <alignment/>
    </xf>
    <xf numFmtId="0" fontId="33" fillId="8" borderId="0" applyBorder="0" applyProtection="0">
      <alignment/>
    </xf>
    <xf numFmtId="0" fontId="33" fillId="9" borderId="0" applyBorder="0" applyProtection="0">
      <alignment/>
    </xf>
    <xf numFmtId="0" fontId="33" fillId="10" borderId="0" applyBorder="0" applyProtection="0">
      <alignment/>
    </xf>
    <xf numFmtId="0" fontId="33" fillId="5" borderId="0" applyBorder="0" applyProtection="0">
      <alignment/>
    </xf>
    <xf numFmtId="0" fontId="33" fillId="8" borderId="0" applyBorder="0" applyProtection="0">
      <alignment/>
    </xf>
    <xf numFmtId="0" fontId="33" fillId="11" borderId="0" applyBorder="0" applyProtection="0">
      <alignment/>
    </xf>
    <xf numFmtId="0" fontId="34" fillId="12" borderId="0" applyBorder="0" applyProtection="0">
      <alignment/>
    </xf>
    <xf numFmtId="0" fontId="34" fillId="9" borderId="0" applyBorder="0" applyProtection="0">
      <alignment/>
    </xf>
    <xf numFmtId="0" fontId="34" fillId="10" borderId="0" applyBorder="0" applyProtection="0">
      <alignment/>
    </xf>
    <xf numFmtId="0" fontId="34" fillId="13" borderId="0" applyBorder="0" applyProtection="0">
      <alignment/>
    </xf>
    <xf numFmtId="0" fontId="34" fillId="14" borderId="0" applyBorder="0" applyProtection="0">
      <alignment/>
    </xf>
    <xf numFmtId="0" fontId="34" fillId="15" borderId="0" applyBorder="0" applyProtection="0">
      <alignment/>
    </xf>
    <xf numFmtId="0" fontId="34" fillId="12" borderId="0" applyBorder="0" applyProtection="0">
      <alignment/>
    </xf>
    <xf numFmtId="0" fontId="34" fillId="9" borderId="0" applyBorder="0" applyProtection="0">
      <alignment/>
    </xf>
    <xf numFmtId="0" fontId="34" fillId="10" borderId="0" applyBorder="0" applyProtection="0">
      <alignment/>
    </xf>
    <xf numFmtId="0" fontId="34" fillId="13" borderId="0" applyBorder="0" applyProtection="0">
      <alignment/>
    </xf>
    <xf numFmtId="0" fontId="34" fillId="14" borderId="0" applyBorder="0" applyProtection="0">
      <alignment/>
    </xf>
    <xf numFmtId="0" fontId="34" fillId="15" borderId="0" applyBorder="0" applyProtection="0">
      <alignment/>
    </xf>
    <xf numFmtId="0" fontId="34" fillId="16" borderId="0" applyBorder="0" applyProtection="0">
      <alignment/>
    </xf>
    <xf numFmtId="0" fontId="34" fillId="17" borderId="0" applyBorder="0" applyProtection="0">
      <alignment/>
    </xf>
    <xf numFmtId="0" fontId="34" fillId="18" borderId="0" applyBorder="0" applyProtection="0">
      <alignment/>
    </xf>
    <xf numFmtId="0" fontId="34" fillId="13" borderId="0" applyBorder="0" applyProtection="0">
      <alignment/>
    </xf>
    <xf numFmtId="0" fontId="34" fillId="14" borderId="0" applyBorder="0" applyProtection="0">
      <alignment/>
    </xf>
    <xf numFmtId="0" fontId="34" fillId="19" borderId="0" applyBorder="0" applyProtection="0">
      <alignment/>
    </xf>
    <xf numFmtId="0" fontId="34" fillId="16" borderId="0" applyBorder="0" applyProtection="0">
      <alignment/>
    </xf>
    <xf numFmtId="0" fontId="34" fillId="17" borderId="0" applyBorder="0" applyProtection="0">
      <alignment/>
    </xf>
    <xf numFmtId="0" fontId="34" fillId="18" borderId="0" applyBorder="0" applyProtection="0">
      <alignment/>
    </xf>
    <xf numFmtId="0" fontId="34" fillId="13" borderId="0" applyBorder="0" applyProtection="0">
      <alignment/>
    </xf>
    <xf numFmtId="0" fontId="34" fillId="14" borderId="0" applyBorder="0" applyProtection="0">
      <alignment/>
    </xf>
    <xf numFmtId="0" fontId="34" fillId="19" borderId="0" applyBorder="0" applyProtection="0">
      <alignment/>
    </xf>
    <xf numFmtId="0" fontId="35" fillId="7" borderId="1" applyProtection="0">
      <alignment/>
    </xf>
    <xf numFmtId="0" fontId="35" fillId="7" borderId="1" applyProtection="0">
      <alignment/>
    </xf>
    <xf numFmtId="9" fontId="0" fillId="0" borderId="0" applyFont="0" applyFill="0" applyBorder="0" applyAlignment="0" applyProtection="0"/>
    <xf numFmtId="0" fontId="36" fillId="20" borderId="2" applyProtection="0">
      <alignment/>
    </xf>
    <xf numFmtId="0" fontId="37" fillId="20" borderId="1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4" borderId="0" applyBorder="0" applyProtection="0">
      <alignment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3" fillId="0" borderId="0">
      <alignment/>
      <protection/>
    </xf>
    <xf numFmtId="0" fontId="42" fillId="0" borderId="6" applyProtection="0">
      <alignment/>
    </xf>
    <xf numFmtId="0" fontId="43" fillId="0" borderId="7" applyProtection="0">
      <alignment/>
    </xf>
    <xf numFmtId="0" fontId="44" fillId="21" borderId="8" applyProtection="0">
      <alignment/>
    </xf>
    <xf numFmtId="0" fontId="44" fillId="21" borderId="8" applyProtection="0">
      <alignment/>
    </xf>
    <xf numFmtId="0" fontId="45" fillId="0" borderId="0" applyBorder="0" applyProtection="0">
      <alignment/>
    </xf>
    <xf numFmtId="0" fontId="45" fillId="0" borderId="0" applyBorder="0" applyProtection="0">
      <alignment/>
    </xf>
    <xf numFmtId="0" fontId="46" fillId="22" borderId="0" applyBorder="0" applyProtection="0">
      <alignment/>
    </xf>
    <xf numFmtId="0" fontId="37" fillId="20" borderId="1" applyProtection="0">
      <alignment/>
    </xf>
    <xf numFmtId="0" fontId="2" fillId="0" borderId="0">
      <alignment/>
      <protection/>
    </xf>
    <xf numFmtId="0" fontId="43" fillId="0" borderId="7" applyProtection="0">
      <alignment/>
    </xf>
    <xf numFmtId="0" fontId="47" fillId="3" borderId="0" applyBorder="0" applyProtection="0">
      <alignment/>
    </xf>
    <xf numFmtId="0" fontId="47" fillId="3" borderId="0" applyBorder="0" applyProtection="0">
      <alignment/>
    </xf>
    <xf numFmtId="0" fontId="48" fillId="0" borderId="0" applyBorder="0" applyProtection="0">
      <alignment/>
    </xf>
    <xf numFmtId="0" fontId="0" fillId="23" borderId="9" applyProtection="0">
      <alignment/>
    </xf>
    <xf numFmtId="0" fontId="0" fillId="23" borderId="9" applyProtection="0">
      <alignment/>
    </xf>
    <xf numFmtId="0" fontId="36" fillId="20" borderId="2" applyProtection="0">
      <alignment/>
    </xf>
    <xf numFmtId="0" fontId="42" fillId="0" borderId="6" applyProtection="0">
      <alignment/>
    </xf>
    <xf numFmtId="0" fontId="46" fillId="22" borderId="0" applyBorder="0" applyProtection="0">
      <alignment/>
    </xf>
    <xf numFmtId="0" fontId="49" fillId="0" borderId="0" applyBorder="0" applyProtection="0">
      <alignment/>
    </xf>
    <xf numFmtId="0" fontId="48" fillId="0" borderId="0" applyBorder="0" applyProtection="0">
      <alignment/>
    </xf>
    <xf numFmtId="0" fontId="49" fillId="0" borderId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Border="0" applyProtection="0">
      <alignment/>
    </xf>
  </cellStyleXfs>
  <cellXfs count="8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7" fillId="0" borderId="0" xfId="84" applyFont="1" applyBorder="1" applyAlignment="1">
      <alignment horizontal="left" vertical="center" wrapText="1"/>
      <protection/>
    </xf>
    <xf numFmtId="4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4" xfId="0" applyBorder="1" applyAlignment="1">
      <alignment vertical="top"/>
    </xf>
    <xf numFmtId="0" fontId="7" fillId="0" borderId="0" xfId="84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vertical="center" wrapText="1"/>
    </xf>
    <xf numFmtId="0" fontId="2" fillId="0" borderId="0" xfId="84" applyFont="1" applyFill="1" applyBorder="1" applyAlignment="1">
      <alignment horizontal="center" vertical="center" wrapText="1"/>
      <protection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167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Percent" xfId="65"/>
    <cellStyle name="Вывод" xfId="66"/>
    <cellStyle name="Вычисление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ичайний 2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ый" xfId="82"/>
    <cellStyle name="Обчислення" xfId="83"/>
    <cellStyle name="Обычный_2015.12.14 БЮДЖЕТ 6121020 2016 р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Результат" xfId="91"/>
    <cellStyle name="Связанная ячейка" xfId="92"/>
    <cellStyle name="Середній" xfId="93"/>
    <cellStyle name="Текст попередження" xfId="94"/>
    <cellStyle name="Текст пояснення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2"/>
  <sheetViews>
    <sheetView tabSelected="1" view="pageBreakPreview" zoomScale="130" zoomScaleSheetLayoutView="130" workbookViewId="0" topLeftCell="A1">
      <selection activeCell="A123" sqref="A123:IV123"/>
    </sheetView>
  </sheetViews>
  <sheetFormatPr defaultColWidth="8.75390625" defaultRowHeight="12.75"/>
  <cols>
    <col min="1" max="1" width="5.75390625" style="0" customWidth="1"/>
    <col min="2" max="2" width="67.25390625" style="0" customWidth="1"/>
    <col min="3" max="3" width="16.125" style="0" customWidth="1"/>
    <col min="4" max="6" width="13.75390625" style="0" customWidth="1"/>
    <col min="7" max="7" width="10.00390625" style="0" customWidth="1"/>
    <col min="8" max="13" width="11.375" style="0" customWidth="1"/>
    <col min="14" max="14" width="12.875" style="0" customWidth="1"/>
    <col min="15" max="16" width="12.75390625" style="0" customWidth="1"/>
  </cols>
  <sheetData>
    <row r="1" spans="2:16" ht="18" customHeight="1">
      <c r="B1" s="2"/>
      <c r="C1" s="66" t="s">
        <v>0</v>
      </c>
      <c r="D1" s="66"/>
      <c r="E1" s="66"/>
      <c r="F1" s="66"/>
      <c r="G1" s="3"/>
      <c r="H1" s="4"/>
      <c r="I1" s="4"/>
      <c r="J1" s="4"/>
      <c r="K1" s="4"/>
      <c r="P1" s="4"/>
    </row>
    <row r="2" spans="1:15" ht="93" customHeight="1">
      <c r="A2" s="5"/>
      <c r="B2" s="2"/>
      <c r="C2" s="67" t="s">
        <v>69</v>
      </c>
      <c r="D2" s="67"/>
      <c r="E2" s="67"/>
      <c r="F2" s="67"/>
      <c r="G2" s="6"/>
      <c r="H2" s="6"/>
      <c r="I2" s="6"/>
      <c r="N2" s="3"/>
      <c r="O2" s="3"/>
    </row>
    <row r="3" spans="1:15" ht="21.75" customHeight="1">
      <c r="A3" s="68"/>
      <c r="B3" s="68"/>
      <c r="C3" s="68"/>
      <c r="D3" s="68"/>
      <c r="E3" s="68"/>
      <c r="F3" s="68"/>
      <c r="G3" s="6"/>
      <c r="H3" s="6"/>
      <c r="I3" s="6"/>
      <c r="N3" s="3"/>
      <c r="O3" s="3"/>
    </row>
    <row r="4" spans="1:18" ht="15" customHeight="1">
      <c r="A4" s="69" t="s">
        <v>56</v>
      </c>
      <c r="B4" s="69"/>
      <c r="C4" s="69"/>
      <c r="D4" s="69"/>
      <c r="E4" s="69"/>
      <c r="F4" s="69"/>
      <c r="G4" s="7"/>
      <c r="H4" s="7"/>
      <c r="I4" s="7"/>
      <c r="J4" s="7"/>
      <c r="K4" s="7"/>
      <c r="L4" s="7"/>
      <c r="M4" s="7"/>
      <c r="N4" s="7"/>
      <c r="O4" s="8"/>
      <c r="P4" s="9"/>
      <c r="Q4" s="9"/>
      <c r="R4" s="9"/>
    </row>
    <row r="5" spans="1:18" ht="15" customHeight="1">
      <c r="A5" s="42"/>
      <c r="B5" s="42"/>
      <c r="C5" s="42"/>
      <c r="D5" s="42"/>
      <c r="E5" s="42"/>
      <c r="F5" s="45" t="s">
        <v>57</v>
      </c>
      <c r="G5" s="7"/>
      <c r="H5" s="7"/>
      <c r="I5" s="7"/>
      <c r="J5" s="7"/>
      <c r="K5" s="7"/>
      <c r="L5" s="7"/>
      <c r="M5" s="7"/>
      <c r="N5" s="7"/>
      <c r="O5" s="8"/>
      <c r="P5" s="9"/>
      <c r="Q5" s="9"/>
      <c r="R5" s="9"/>
    </row>
    <row r="6" spans="1:18" ht="15" customHeight="1">
      <c r="A6" s="79" t="s">
        <v>1</v>
      </c>
      <c r="B6" s="80"/>
      <c r="C6" s="76" t="s">
        <v>59</v>
      </c>
      <c r="D6" s="77"/>
      <c r="E6" s="77"/>
      <c r="F6" s="78"/>
      <c r="G6" s="10"/>
      <c r="H6" s="10"/>
      <c r="I6" s="10"/>
      <c r="J6" s="10"/>
      <c r="K6" s="10"/>
      <c r="L6" s="10"/>
      <c r="M6" s="10"/>
      <c r="N6" s="10"/>
      <c r="O6" s="8"/>
      <c r="P6" s="9"/>
      <c r="Q6" s="9"/>
      <c r="R6" s="9"/>
    </row>
    <row r="7" spans="1:6" ht="48" customHeight="1">
      <c r="A7" s="81"/>
      <c r="B7" s="82"/>
      <c r="C7" s="11" t="s">
        <v>2</v>
      </c>
      <c r="D7" s="12" t="s">
        <v>3</v>
      </c>
      <c r="E7" s="13" t="s">
        <v>4</v>
      </c>
      <c r="F7" s="14" t="s">
        <v>5</v>
      </c>
    </row>
    <row r="8" spans="1:6" ht="1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</row>
    <row r="9" spans="1:6" ht="15" customHeight="1">
      <c r="A9" s="74" t="s">
        <v>6</v>
      </c>
      <c r="B9" s="75"/>
      <c r="C9" s="53">
        <f>C10+C43+C44+C82</f>
        <v>0</v>
      </c>
      <c r="D9" s="53">
        <f>D10+D43+D44+D82</f>
        <v>0</v>
      </c>
      <c r="E9" s="53">
        <f>D9-C9</f>
        <v>0</v>
      </c>
      <c r="F9" s="14"/>
    </row>
    <row r="10" spans="1:6" ht="15" customHeight="1">
      <c r="A10" s="15">
        <v>2110</v>
      </c>
      <c r="B10" s="16" t="s">
        <v>7</v>
      </c>
      <c r="C10" s="54">
        <f>C11+C23+C35</f>
        <v>0</v>
      </c>
      <c r="D10" s="54">
        <f>D11+D23+D35</f>
        <v>0</v>
      </c>
      <c r="E10" s="54">
        <f aca="true" t="shared" si="0" ref="E10:E59">D10-C10</f>
        <v>0</v>
      </c>
      <c r="F10" s="14"/>
    </row>
    <row r="11" spans="1:6" ht="19.5" customHeight="1">
      <c r="A11" s="83" t="s">
        <v>8</v>
      </c>
      <c r="B11" s="84"/>
      <c r="C11" s="54">
        <f>C12+C20</f>
        <v>0</v>
      </c>
      <c r="D11" s="54">
        <f>D12+D20</f>
        <v>0</v>
      </c>
      <c r="E11" s="54">
        <f t="shared" si="0"/>
        <v>0</v>
      </c>
      <c r="F11" s="14"/>
    </row>
    <row r="12" spans="1:6" ht="15" customHeight="1">
      <c r="A12" s="15"/>
      <c r="B12" s="18" t="s">
        <v>9</v>
      </c>
      <c r="C12" s="55">
        <f>C13+C18+C19</f>
        <v>0</v>
      </c>
      <c r="D12" s="55">
        <f>D13+D18+D19</f>
        <v>0</v>
      </c>
      <c r="E12" s="55">
        <f t="shared" si="0"/>
        <v>0</v>
      </c>
      <c r="F12" s="14"/>
    </row>
    <row r="13" spans="1:6" ht="15" customHeight="1">
      <c r="A13" s="19"/>
      <c r="B13" s="20" t="s">
        <v>10</v>
      </c>
      <c r="C13" s="56">
        <f>ROUND(C17*C15*C14,2)</f>
        <v>0</v>
      </c>
      <c r="D13" s="56">
        <f>ROUND(D17*D15*D14,2)</f>
        <v>0</v>
      </c>
      <c r="E13" s="56">
        <f t="shared" si="0"/>
        <v>0</v>
      </c>
      <c r="F13" s="14"/>
    </row>
    <row r="14" spans="1:6" ht="30" customHeight="1">
      <c r="A14" s="19"/>
      <c r="B14" s="20" t="s">
        <v>11</v>
      </c>
      <c r="C14" s="56"/>
      <c r="D14" s="56"/>
      <c r="E14" s="56">
        <f t="shared" si="0"/>
        <v>0</v>
      </c>
      <c r="F14" s="14"/>
    </row>
    <row r="15" spans="1:6" ht="15" customHeight="1">
      <c r="A15" s="19"/>
      <c r="B15" s="20" t="s">
        <v>12</v>
      </c>
      <c r="C15" s="56">
        <f>ROUND(C104/C109,1)</f>
        <v>0</v>
      </c>
      <c r="D15" s="56">
        <f>ROUND(D104/D109,1)</f>
        <v>0</v>
      </c>
      <c r="E15" s="56">
        <f t="shared" si="0"/>
        <v>0</v>
      </c>
      <c r="F15" s="14"/>
    </row>
    <row r="16" spans="1:6" ht="15" customHeight="1">
      <c r="A16" s="19"/>
      <c r="B16" s="20" t="s">
        <v>13</v>
      </c>
      <c r="C16" s="59">
        <f>C15*600</f>
        <v>0</v>
      </c>
      <c r="D16" s="59">
        <f>D15*600</f>
        <v>0</v>
      </c>
      <c r="E16" s="59">
        <f t="shared" si="0"/>
        <v>0</v>
      </c>
      <c r="F16" s="14"/>
    </row>
    <row r="17" spans="1:6" ht="15" customHeight="1">
      <c r="A17" s="19"/>
      <c r="B17" s="20" t="s">
        <v>14</v>
      </c>
      <c r="C17" s="56"/>
      <c r="D17" s="56"/>
      <c r="E17" s="56">
        <f t="shared" si="0"/>
        <v>0</v>
      </c>
      <c r="F17" s="14"/>
    </row>
    <row r="18" spans="1:6" ht="15" customHeight="1">
      <c r="A18" s="19"/>
      <c r="B18" s="20" t="s">
        <v>15</v>
      </c>
      <c r="C18" s="56"/>
      <c r="D18" s="56"/>
      <c r="E18" s="56">
        <f t="shared" si="0"/>
        <v>0</v>
      </c>
      <c r="F18" s="14"/>
    </row>
    <row r="19" spans="1:6" ht="15" customHeight="1">
      <c r="A19" s="19"/>
      <c r="B19" s="20" t="s">
        <v>16</v>
      </c>
      <c r="C19" s="56"/>
      <c r="D19" s="56"/>
      <c r="E19" s="56">
        <f t="shared" si="0"/>
        <v>0</v>
      </c>
      <c r="F19" s="14"/>
    </row>
    <row r="20" spans="1:6" ht="15" customHeight="1">
      <c r="A20" s="19"/>
      <c r="B20" s="18" t="s">
        <v>17</v>
      </c>
      <c r="C20" s="55">
        <f>ROUND(C22*C21,2)</f>
        <v>0</v>
      </c>
      <c r="D20" s="55">
        <f>ROUND(D22*D21,2)</f>
        <v>0</v>
      </c>
      <c r="E20" s="55">
        <f t="shared" si="0"/>
        <v>0</v>
      </c>
      <c r="F20" s="14"/>
    </row>
    <row r="21" spans="1:6" ht="15" customHeight="1">
      <c r="A21" s="19"/>
      <c r="B21" s="20" t="s">
        <v>18</v>
      </c>
      <c r="C21" s="21"/>
      <c r="D21" s="21"/>
      <c r="E21" s="21">
        <f t="shared" si="0"/>
        <v>0</v>
      </c>
      <c r="F21" s="14"/>
    </row>
    <row r="22" spans="1:6" ht="15" customHeight="1">
      <c r="A22" s="19"/>
      <c r="B22" s="20" t="s">
        <v>19</v>
      </c>
      <c r="C22" s="55"/>
      <c r="D22" s="55"/>
      <c r="E22" s="55">
        <f t="shared" si="0"/>
        <v>0</v>
      </c>
      <c r="F22" s="14"/>
    </row>
    <row r="23" spans="1:6" ht="15" customHeight="1">
      <c r="A23" s="70" t="s">
        <v>20</v>
      </c>
      <c r="B23" s="70"/>
      <c r="C23" s="54">
        <f>C24+C32</f>
        <v>0</v>
      </c>
      <c r="D23" s="54">
        <f>D24+D32</f>
        <v>0</v>
      </c>
      <c r="E23" s="54">
        <f t="shared" si="0"/>
        <v>0</v>
      </c>
      <c r="F23" s="14"/>
    </row>
    <row r="24" spans="1:6" ht="15" customHeight="1">
      <c r="A24" s="15"/>
      <c r="B24" s="18" t="s">
        <v>9</v>
      </c>
      <c r="C24" s="55">
        <f>C25+C30+C31</f>
        <v>0</v>
      </c>
      <c r="D24" s="55">
        <f>D25+D30+D31</f>
        <v>0</v>
      </c>
      <c r="E24" s="55">
        <f t="shared" si="0"/>
        <v>0</v>
      </c>
      <c r="F24" s="14"/>
    </row>
    <row r="25" spans="1:6" ht="15" customHeight="1">
      <c r="A25" s="19"/>
      <c r="B25" s="20" t="s">
        <v>10</v>
      </c>
      <c r="C25" s="56">
        <f>ROUND(C29*C27*C26,2)</f>
        <v>0</v>
      </c>
      <c r="D25" s="56">
        <f>ROUND(D29*D27*D26,2)</f>
        <v>0</v>
      </c>
      <c r="E25" s="56">
        <f t="shared" si="0"/>
        <v>0</v>
      </c>
      <c r="F25" s="14"/>
    </row>
    <row r="26" spans="1:6" ht="31.5" customHeight="1">
      <c r="A26" s="19"/>
      <c r="B26" s="20" t="s">
        <v>11</v>
      </c>
      <c r="C26" s="59"/>
      <c r="D26" s="59"/>
      <c r="E26" s="59">
        <f t="shared" si="0"/>
        <v>0</v>
      </c>
      <c r="F26" s="14"/>
    </row>
    <row r="27" spans="1:6" ht="15" customHeight="1">
      <c r="A27" s="19"/>
      <c r="B27" s="20" t="s">
        <v>12</v>
      </c>
      <c r="C27" s="56">
        <f>ROUND(C104/C109,1)</f>
        <v>0</v>
      </c>
      <c r="D27" s="56">
        <f>ROUND(D104/D109,1)</f>
        <v>0</v>
      </c>
      <c r="E27" s="56">
        <f t="shared" si="0"/>
        <v>0</v>
      </c>
      <c r="F27" s="14"/>
    </row>
    <row r="28" spans="1:6" ht="15" customHeight="1">
      <c r="A28" s="19"/>
      <c r="B28" s="20" t="s">
        <v>13</v>
      </c>
      <c r="C28" s="58"/>
      <c r="D28" s="58"/>
      <c r="E28" s="58">
        <f t="shared" si="0"/>
        <v>0</v>
      </c>
      <c r="F28" s="14"/>
    </row>
    <row r="29" spans="1:6" ht="15" customHeight="1">
      <c r="A29" s="19"/>
      <c r="B29" s="20" t="s">
        <v>14</v>
      </c>
      <c r="C29" s="56"/>
      <c r="D29" s="56"/>
      <c r="E29" s="56">
        <f t="shared" si="0"/>
        <v>0</v>
      </c>
      <c r="F29" s="14"/>
    </row>
    <row r="30" spans="1:6" ht="15" customHeight="1">
      <c r="A30" s="19"/>
      <c r="B30" s="20" t="s">
        <v>15</v>
      </c>
      <c r="C30" s="56"/>
      <c r="D30" s="56"/>
      <c r="E30" s="56">
        <f t="shared" si="0"/>
        <v>0</v>
      </c>
      <c r="F30" s="14"/>
    </row>
    <row r="31" spans="1:6" ht="15" customHeight="1">
      <c r="A31" s="19"/>
      <c r="B31" s="20" t="s">
        <v>16</v>
      </c>
      <c r="C31" s="56"/>
      <c r="D31" s="56"/>
      <c r="E31" s="56">
        <f t="shared" si="0"/>
        <v>0</v>
      </c>
      <c r="F31" s="14"/>
    </row>
    <row r="32" spans="1:6" ht="15" customHeight="1">
      <c r="A32" s="19"/>
      <c r="B32" s="18" t="s">
        <v>17</v>
      </c>
      <c r="C32" s="55">
        <f>ROUND(C34*C33,2)</f>
        <v>0</v>
      </c>
      <c r="D32" s="55">
        <f>ROUND(D34*D33,2)</f>
        <v>0</v>
      </c>
      <c r="E32" s="55">
        <f t="shared" si="0"/>
        <v>0</v>
      </c>
      <c r="F32" s="14"/>
    </row>
    <row r="33" spans="1:6" ht="15" customHeight="1">
      <c r="A33" s="19"/>
      <c r="B33" s="20" t="s">
        <v>18</v>
      </c>
      <c r="C33" s="21"/>
      <c r="D33" s="21"/>
      <c r="E33" s="21">
        <f t="shared" si="0"/>
        <v>0</v>
      </c>
      <c r="F33" s="14"/>
    </row>
    <row r="34" spans="1:6" ht="15" customHeight="1">
      <c r="A34" s="19"/>
      <c r="B34" s="20" t="s">
        <v>19</v>
      </c>
      <c r="C34" s="55"/>
      <c r="D34" s="55"/>
      <c r="E34" s="55">
        <f t="shared" si="0"/>
        <v>0</v>
      </c>
      <c r="F34" s="14"/>
    </row>
    <row r="35" spans="1:6" ht="15" customHeight="1">
      <c r="A35" s="70" t="s">
        <v>21</v>
      </c>
      <c r="B35" s="70"/>
      <c r="C35" s="54">
        <f>C36</f>
        <v>0</v>
      </c>
      <c r="D35" s="54">
        <f>D36</f>
        <v>0</v>
      </c>
      <c r="E35" s="54">
        <f t="shared" si="0"/>
        <v>0</v>
      </c>
      <c r="F35" s="14"/>
    </row>
    <row r="36" spans="1:6" ht="15" customHeight="1">
      <c r="A36" s="1"/>
      <c r="B36" s="18" t="s">
        <v>9</v>
      </c>
      <c r="C36" s="55">
        <f>C37+C41+C42</f>
        <v>0</v>
      </c>
      <c r="D36" s="55">
        <f>D37+D41+D42</f>
        <v>0</v>
      </c>
      <c r="E36" s="55">
        <f t="shared" si="0"/>
        <v>0</v>
      </c>
      <c r="F36" s="14"/>
    </row>
    <row r="37" spans="1:6" ht="15" customHeight="1">
      <c r="A37" s="19"/>
      <c r="B37" s="20" t="s">
        <v>10</v>
      </c>
      <c r="C37" s="56">
        <f>ROUND(C40*C39*C38,2)</f>
        <v>0</v>
      </c>
      <c r="D37" s="56">
        <f>ROUND(D40*D39*D38,2)</f>
        <v>0</v>
      </c>
      <c r="E37" s="56">
        <f t="shared" si="0"/>
        <v>0</v>
      </c>
      <c r="F37" s="14"/>
    </row>
    <row r="38" spans="1:6" ht="29.25" customHeight="1">
      <c r="A38" s="19"/>
      <c r="B38" s="20" t="s">
        <v>11</v>
      </c>
      <c r="C38" s="21"/>
      <c r="D38" s="21"/>
      <c r="E38" s="21">
        <f t="shared" si="0"/>
        <v>0</v>
      </c>
      <c r="F38" s="14"/>
    </row>
    <row r="39" spans="1:6" ht="15" customHeight="1">
      <c r="A39" s="19"/>
      <c r="B39" s="20" t="s">
        <v>12</v>
      </c>
      <c r="C39" s="56"/>
      <c r="D39" s="56"/>
      <c r="E39" s="56">
        <f t="shared" si="0"/>
        <v>0</v>
      </c>
      <c r="F39" s="14"/>
    </row>
    <row r="40" spans="1:6" ht="15" customHeight="1">
      <c r="A40" s="19"/>
      <c r="B40" s="20" t="s">
        <v>14</v>
      </c>
      <c r="C40" s="55"/>
      <c r="D40" s="55"/>
      <c r="E40" s="55">
        <f t="shared" si="0"/>
        <v>0</v>
      </c>
      <c r="F40" s="14"/>
    </row>
    <row r="41" spans="1:6" ht="15" customHeight="1">
      <c r="A41" s="19"/>
      <c r="B41" s="20" t="s">
        <v>15</v>
      </c>
      <c r="C41" s="56"/>
      <c r="D41" s="56"/>
      <c r="E41" s="56">
        <f t="shared" si="0"/>
        <v>0</v>
      </c>
      <c r="F41" s="14"/>
    </row>
    <row r="42" spans="1:6" ht="15" customHeight="1">
      <c r="A42" s="19"/>
      <c r="B42" s="20" t="s">
        <v>16</v>
      </c>
      <c r="C42" s="56"/>
      <c r="D42" s="56"/>
      <c r="E42" s="56">
        <f t="shared" si="0"/>
        <v>0</v>
      </c>
      <c r="F42" s="11"/>
    </row>
    <row r="43" spans="1:6" ht="15" customHeight="1">
      <c r="A43" s="15">
        <v>2120</v>
      </c>
      <c r="B43" s="16" t="s">
        <v>22</v>
      </c>
      <c r="C43" s="54">
        <f>C10*22%</f>
        <v>0</v>
      </c>
      <c r="D43" s="54">
        <f>D10*22%</f>
        <v>0</v>
      </c>
      <c r="E43" s="54">
        <f t="shared" si="0"/>
        <v>0</v>
      </c>
      <c r="F43" s="14"/>
    </row>
    <row r="44" spans="1:6" ht="15" customHeight="1">
      <c r="A44" s="15">
        <v>2270</v>
      </c>
      <c r="B44" s="16" t="s">
        <v>23</v>
      </c>
      <c r="C44" s="54">
        <f>C47+C54+C61+C68+C75</f>
        <v>0</v>
      </c>
      <c r="D44" s="54">
        <f>D47+D54+D61+D68+D75</f>
        <v>0</v>
      </c>
      <c r="E44" s="54">
        <f t="shared" si="0"/>
        <v>0</v>
      </c>
      <c r="F44" s="14"/>
    </row>
    <row r="45" spans="1:6" ht="15" customHeight="1">
      <c r="A45" s="22"/>
      <c r="B45" s="23" t="s">
        <v>24</v>
      </c>
      <c r="C45" s="60">
        <f>C50+C57+C64+C71+C78</f>
        <v>0</v>
      </c>
      <c r="D45" s="60">
        <f>D50+D57+D64+D71+D78</f>
        <v>0</v>
      </c>
      <c r="E45" s="60">
        <f t="shared" si="0"/>
        <v>0</v>
      </c>
      <c r="F45" s="14"/>
    </row>
    <row r="46" spans="1:6" ht="15" customHeight="1">
      <c r="A46" s="22"/>
      <c r="B46" s="23" t="s">
        <v>25</v>
      </c>
      <c r="C46" s="60">
        <f>C52+C59+C66+C73+C80</f>
        <v>0</v>
      </c>
      <c r="D46" s="60">
        <f>D52+D59+D66+D73+D80</f>
        <v>0</v>
      </c>
      <c r="E46" s="60">
        <f t="shared" si="0"/>
        <v>0</v>
      </c>
      <c r="F46" s="14"/>
    </row>
    <row r="47" spans="1:6" ht="15" customHeight="1">
      <c r="A47" s="15">
        <v>2271</v>
      </c>
      <c r="B47" s="16" t="s">
        <v>26</v>
      </c>
      <c r="C47" s="54">
        <f>C50+C52</f>
        <v>0</v>
      </c>
      <c r="D47" s="54">
        <f>D50+D52</f>
        <v>0</v>
      </c>
      <c r="E47" s="54">
        <f t="shared" si="0"/>
        <v>0</v>
      </c>
      <c r="F47" s="14"/>
    </row>
    <row r="48" spans="1:6" ht="15" customHeight="1">
      <c r="A48" s="15"/>
      <c r="B48" s="18" t="s">
        <v>27</v>
      </c>
      <c r="C48" s="56"/>
      <c r="D48" s="56"/>
      <c r="E48" s="56"/>
      <c r="F48" s="14"/>
    </row>
    <row r="49" spans="1:6" ht="15" customHeight="1">
      <c r="A49" s="19"/>
      <c r="B49" s="18" t="s">
        <v>28</v>
      </c>
      <c r="C49" s="56"/>
      <c r="D49" s="56"/>
      <c r="E49" s="56">
        <f t="shared" si="0"/>
        <v>0</v>
      </c>
      <c r="F49" s="14"/>
    </row>
    <row r="50" spans="1:6" ht="15" customHeight="1">
      <c r="A50" s="19"/>
      <c r="B50" s="23" t="s">
        <v>24</v>
      </c>
      <c r="C50" s="56">
        <f>ROUND(C51*C49*C48,2)</f>
        <v>0</v>
      </c>
      <c r="D50" s="56">
        <f>ROUND(D51*D49*D48,2)</f>
        <v>0</v>
      </c>
      <c r="E50" s="56">
        <f t="shared" si="0"/>
        <v>0</v>
      </c>
      <c r="F50" s="14"/>
    </row>
    <row r="51" spans="1:6" ht="15" customHeight="1">
      <c r="A51" s="19"/>
      <c r="B51" s="20" t="s">
        <v>61</v>
      </c>
      <c r="C51" s="59"/>
      <c r="D51" s="59"/>
      <c r="E51" s="59">
        <f t="shared" si="0"/>
        <v>0</v>
      </c>
      <c r="F51" s="14"/>
    </row>
    <row r="52" spans="1:6" ht="15" customHeight="1">
      <c r="A52" s="19"/>
      <c r="B52" s="23" t="s">
        <v>25</v>
      </c>
      <c r="C52" s="56">
        <f>ROUND(C53*C51*C50,2)</f>
        <v>0</v>
      </c>
      <c r="D52" s="56">
        <f>ROUND(D53*D51*D50,2)</f>
        <v>0</v>
      </c>
      <c r="E52" s="56">
        <f t="shared" si="0"/>
        <v>0</v>
      </c>
      <c r="F52" s="14"/>
    </row>
    <row r="53" spans="1:6" ht="15" customHeight="1">
      <c r="A53" s="19"/>
      <c r="B53" s="20" t="s">
        <v>62</v>
      </c>
      <c r="C53" s="59"/>
      <c r="D53" s="59"/>
      <c r="E53" s="59">
        <f t="shared" si="0"/>
        <v>0</v>
      </c>
      <c r="F53" s="11"/>
    </row>
    <row r="54" spans="1:6" ht="15" customHeight="1">
      <c r="A54" s="15">
        <v>2272</v>
      </c>
      <c r="B54" s="16" t="s">
        <v>29</v>
      </c>
      <c r="C54" s="54">
        <f>C57+C59</f>
        <v>0</v>
      </c>
      <c r="D54" s="54">
        <f>D57+D59</f>
        <v>0</v>
      </c>
      <c r="E54" s="54">
        <f t="shared" si="0"/>
        <v>0</v>
      </c>
      <c r="F54" s="14"/>
    </row>
    <row r="55" spans="1:6" ht="15" customHeight="1">
      <c r="A55" s="15"/>
      <c r="B55" s="18" t="s">
        <v>27</v>
      </c>
      <c r="C55" s="56"/>
      <c r="D55" s="56"/>
      <c r="E55" s="56"/>
      <c r="F55" s="14"/>
    </row>
    <row r="56" spans="1:6" ht="15" customHeight="1">
      <c r="A56" s="19"/>
      <c r="B56" s="18" t="s">
        <v>28</v>
      </c>
      <c r="C56" s="56"/>
      <c r="D56" s="56"/>
      <c r="E56" s="56">
        <f t="shared" si="0"/>
        <v>0</v>
      </c>
      <c r="F56" s="14"/>
    </row>
    <row r="57" spans="1:6" ht="15" customHeight="1">
      <c r="A57" s="22"/>
      <c r="B57" s="23" t="s">
        <v>24</v>
      </c>
      <c r="C57" s="56">
        <f>ROUND(C58*C56*C55,2)</f>
        <v>0</v>
      </c>
      <c r="D57" s="56">
        <f>ROUND(D58*D56*D55,2)</f>
        <v>0</v>
      </c>
      <c r="E57" s="56">
        <f t="shared" si="0"/>
        <v>0</v>
      </c>
      <c r="F57" s="14"/>
    </row>
    <row r="58" spans="1:6" ht="15" customHeight="1">
      <c r="A58" s="22"/>
      <c r="B58" s="20" t="s">
        <v>61</v>
      </c>
      <c r="C58" s="59"/>
      <c r="D58" s="59"/>
      <c r="E58" s="59">
        <f t="shared" si="0"/>
        <v>0</v>
      </c>
      <c r="F58" s="14"/>
    </row>
    <row r="59" spans="1:6" ht="15" customHeight="1">
      <c r="A59" s="22"/>
      <c r="B59" s="23" t="s">
        <v>25</v>
      </c>
      <c r="C59" s="56">
        <f>ROUND(C60*C58*C57,2)</f>
        <v>0</v>
      </c>
      <c r="D59" s="56">
        <f>ROUND(D60*D58*D57,2)</f>
        <v>0</v>
      </c>
      <c r="E59" s="56">
        <f t="shared" si="0"/>
        <v>0</v>
      </c>
      <c r="F59" s="14"/>
    </row>
    <row r="60" spans="1:6" ht="15" customHeight="1">
      <c r="A60" s="22"/>
      <c r="B60" s="20" t="s">
        <v>62</v>
      </c>
      <c r="C60" s="59"/>
      <c r="D60" s="59"/>
      <c r="E60" s="59"/>
      <c r="F60" s="11"/>
    </row>
    <row r="61" spans="1:6" ht="15" customHeight="1">
      <c r="A61" s="15">
        <v>2273</v>
      </c>
      <c r="B61" s="16" t="s">
        <v>30</v>
      </c>
      <c r="C61" s="54">
        <f>C64+C66</f>
        <v>0</v>
      </c>
      <c r="D61" s="54">
        <f>D64+D66</f>
        <v>0</v>
      </c>
      <c r="E61" s="54">
        <f aca="true" t="shared" si="1" ref="E61:E108">D61-C61</f>
        <v>0</v>
      </c>
      <c r="F61" s="14"/>
    </row>
    <row r="62" spans="1:6" ht="15" customHeight="1">
      <c r="A62" s="15"/>
      <c r="B62" s="18" t="s">
        <v>27</v>
      </c>
      <c r="C62" s="56"/>
      <c r="D62" s="56"/>
      <c r="E62" s="56"/>
      <c r="F62" s="14"/>
    </row>
    <row r="63" spans="1:6" ht="15" customHeight="1">
      <c r="A63" s="19"/>
      <c r="B63" s="18" t="s">
        <v>28</v>
      </c>
      <c r="C63" s="56"/>
      <c r="D63" s="56"/>
      <c r="E63" s="56">
        <f t="shared" si="1"/>
        <v>0</v>
      </c>
      <c r="F63" s="14"/>
    </row>
    <row r="64" spans="1:6" ht="15" customHeight="1">
      <c r="A64" s="22"/>
      <c r="B64" s="23" t="s">
        <v>31</v>
      </c>
      <c r="C64" s="56">
        <f>ROUND(C65*C63*C62,2)</f>
        <v>0</v>
      </c>
      <c r="D64" s="56">
        <f>ROUND(D65*D63*D62,2)</f>
        <v>0</v>
      </c>
      <c r="E64" s="56">
        <f t="shared" si="1"/>
        <v>0</v>
      </c>
      <c r="F64" s="14"/>
    </row>
    <row r="65" spans="1:6" ht="15" customHeight="1">
      <c r="A65" s="19"/>
      <c r="B65" s="20" t="s">
        <v>61</v>
      </c>
      <c r="C65" s="61"/>
      <c r="D65" s="61"/>
      <c r="E65" s="61">
        <f t="shared" si="1"/>
        <v>0</v>
      </c>
      <c r="F65" s="14"/>
    </row>
    <row r="66" spans="1:6" ht="15" customHeight="1">
      <c r="A66" s="22"/>
      <c r="B66" s="23" t="s">
        <v>25</v>
      </c>
      <c r="C66" s="56">
        <f>ROUND(C67*C65*C64,2)</f>
        <v>0</v>
      </c>
      <c r="D66" s="56">
        <f>ROUND(D67*D65*D64,2)</f>
        <v>0</v>
      </c>
      <c r="E66" s="56">
        <f t="shared" si="1"/>
        <v>0</v>
      </c>
      <c r="F66" s="14"/>
    </row>
    <row r="67" spans="1:6" ht="15" customHeight="1">
      <c r="A67" s="19"/>
      <c r="B67" s="20" t="s">
        <v>62</v>
      </c>
      <c r="C67" s="62"/>
      <c r="D67" s="62"/>
      <c r="E67" s="62">
        <f t="shared" si="1"/>
        <v>0</v>
      </c>
      <c r="F67" s="14"/>
    </row>
    <row r="68" spans="1:6" ht="15" customHeight="1">
      <c r="A68" s="15">
        <v>2274</v>
      </c>
      <c r="B68" s="16" t="s">
        <v>32</v>
      </c>
      <c r="C68" s="54">
        <f>C71+C73</f>
        <v>0</v>
      </c>
      <c r="D68" s="54">
        <f>D71+D73</f>
        <v>0</v>
      </c>
      <c r="E68" s="54">
        <f t="shared" si="1"/>
        <v>0</v>
      </c>
      <c r="F68" s="14"/>
    </row>
    <row r="69" spans="1:6" ht="15" customHeight="1">
      <c r="A69" s="15"/>
      <c r="B69" s="18" t="s">
        <v>27</v>
      </c>
      <c r="C69" s="56"/>
      <c r="D69" s="56"/>
      <c r="E69" s="56"/>
      <c r="F69" s="14"/>
    </row>
    <row r="70" spans="1:6" ht="15" customHeight="1">
      <c r="A70" s="19"/>
      <c r="B70" s="18" t="s">
        <v>28</v>
      </c>
      <c r="C70" s="56"/>
      <c r="D70" s="56"/>
      <c r="E70" s="56">
        <f t="shared" si="1"/>
        <v>0</v>
      </c>
      <c r="F70" s="14"/>
    </row>
    <row r="71" spans="1:6" ht="15" customHeight="1">
      <c r="A71" s="22"/>
      <c r="B71" s="23" t="s">
        <v>24</v>
      </c>
      <c r="C71" s="56">
        <f>ROUND(C72*C70*C69,2)</f>
        <v>0</v>
      </c>
      <c r="D71" s="56">
        <f>ROUND(D72*D70*D69,2)</f>
        <v>0</v>
      </c>
      <c r="E71" s="56">
        <f t="shared" si="1"/>
        <v>0</v>
      </c>
      <c r="F71" s="14"/>
    </row>
    <row r="72" spans="1:6" ht="15" customHeight="1">
      <c r="A72" s="19"/>
      <c r="B72" s="20" t="s">
        <v>61</v>
      </c>
      <c r="C72" s="56"/>
      <c r="D72" s="56"/>
      <c r="E72" s="56">
        <f t="shared" si="1"/>
        <v>0</v>
      </c>
      <c r="F72" s="14"/>
    </row>
    <row r="73" spans="1:6" ht="15" customHeight="1">
      <c r="A73" s="22"/>
      <c r="B73" s="23" t="s">
        <v>25</v>
      </c>
      <c r="C73" s="56">
        <f>ROUND(C74*C72*C71,2)</f>
        <v>0</v>
      </c>
      <c r="D73" s="56">
        <f>ROUND(D74*D72*D71,2)</f>
        <v>0</v>
      </c>
      <c r="E73" s="56">
        <f t="shared" si="1"/>
        <v>0</v>
      </c>
      <c r="F73" s="14"/>
    </row>
    <row r="74" spans="1:6" ht="15" customHeight="1">
      <c r="A74" s="19"/>
      <c r="B74" s="20" t="s">
        <v>62</v>
      </c>
      <c r="C74" s="24"/>
      <c r="D74" s="24"/>
      <c r="E74" s="56">
        <f t="shared" si="1"/>
        <v>0</v>
      </c>
      <c r="F74" s="14"/>
    </row>
    <row r="75" spans="1:6" ht="15" customHeight="1">
      <c r="A75" s="15">
        <v>2275</v>
      </c>
      <c r="B75" s="16" t="s">
        <v>33</v>
      </c>
      <c r="C75" s="54">
        <f>C78+C80</f>
        <v>0</v>
      </c>
      <c r="D75" s="54">
        <f>D78+D80</f>
        <v>0</v>
      </c>
      <c r="E75" s="54">
        <f t="shared" si="1"/>
        <v>0</v>
      </c>
      <c r="F75" s="14"/>
    </row>
    <row r="76" spans="1:6" ht="15" customHeight="1">
      <c r="A76" s="19"/>
      <c r="B76" s="18" t="s">
        <v>27</v>
      </c>
      <c r="C76" s="56"/>
      <c r="D76" s="56"/>
      <c r="E76" s="56"/>
      <c r="F76" s="14"/>
    </row>
    <row r="77" spans="1:6" ht="15" customHeight="1">
      <c r="A77" s="19"/>
      <c r="B77" s="18" t="s">
        <v>28</v>
      </c>
      <c r="C77" s="56"/>
      <c r="D77" s="56"/>
      <c r="E77" s="56">
        <f t="shared" si="1"/>
        <v>0</v>
      </c>
      <c r="F77" s="14"/>
    </row>
    <row r="78" spans="1:6" ht="15" customHeight="1">
      <c r="A78" s="22"/>
      <c r="B78" s="23" t="s">
        <v>24</v>
      </c>
      <c r="C78" s="56">
        <f>ROUND(C79*C77*C76,2)</f>
        <v>0</v>
      </c>
      <c r="D78" s="56">
        <f>ROUND(D79*D77*D76,2)</f>
        <v>0</v>
      </c>
      <c r="E78" s="56">
        <f t="shared" si="1"/>
        <v>0</v>
      </c>
      <c r="F78" s="14"/>
    </row>
    <row r="79" spans="1:6" ht="15" customHeight="1">
      <c r="A79" s="19"/>
      <c r="B79" s="20" t="s">
        <v>61</v>
      </c>
      <c r="C79" s="61"/>
      <c r="D79" s="61"/>
      <c r="E79" s="61">
        <f t="shared" si="1"/>
        <v>0</v>
      </c>
      <c r="F79" s="14"/>
    </row>
    <row r="80" spans="1:6" ht="15" customHeight="1">
      <c r="A80" s="22"/>
      <c r="B80" s="23" t="s">
        <v>25</v>
      </c>
      <c r="C80" s="56">
        <f>ROUND(C81*C79*C78,2)</f>
        <v>0</v>
      </c>
      <c r="D80" s="56">
        <f>ROUND(D81*D79*D78,2)</f>
        <v>0</v>
      </c>
      <c r="E80" s="56">
        <f t="shared" si="1"/>
        <v>0</v>
      </c>
      <c r="F80" s="14"/>
    </row>
    <row r="81" spans="1:6" ht="15" customHeight="1">
      <c r="A81" s="19"/>
      <c r="B81" s="20" t="s">
        <v>62</v>
      </c>
      <c r="C81" s="62"/>
      <c r="D81" s="62"/>
      <c r="E81" s="61">
        <f t="shared" si="1"/>
        <v>0</v>
      </c>
      <c r="F81" s="14"/>
    </row>
    <row r="82" spans="1:6" ht="15" customHeight="1">
      <c r="A82" s="15">
        <v>5000</v>
      </c>
      <c r="B82" s="16" t="s">
        <v>34</v>
      </c>
      <c r="C82" s="54">
        <f>C85+C95</f>
        <v>0</v>
      </c>
      <c r="D82" s="54">
        <f>D85+D95</f>
        <v>0</v>
      </c>
      <c r="E82" s="54">
        <f t="shared" si="1"/>
        <v>0</v>
      </c>
      <c r="F82" s="14"/>
    </row>
    <row r="83" spans="1:6" ht="15" customHeight="1">
      <c r="A83" s="15"/>
      <c r="B83" s="23" t="s">
        <v>24</v>
      </c>
      <c r="C83" s="56">
        <f>C86+C96</f>
        <v>0</v>
      </c>
      <c r="D83" s="56">
        <f>D86+D96</f>
        <v>0</v>
      </c>
      <c r="E83" s="56">
        <f t="shared" si="1"/>
        <v>0</v>
      </c>
      <c r="F83" s="14"/>
    </row>
    <row r="84" spans="1:6" ht="15" customHeight="1">
      <c r="A84" s="15"/>
      <c r="B84" s="23" t="s">
        <v>25</v>
      </c>
      <c r="C84" s="56">
        <f>C91+C100</f>
        <v>0</v>
      </c>
      <c r="D84" s="56">
        <f>D91+D100</f>
        <v>0</v>
      </c>
      <c r="E84" s="56">
        <f t="shared" si="1"/>
        <v>0</v>
      </c>
      <c r="F84" s="14"/>
    </row>
    <row r="85" spans="1:6" ht="15" customHeight="1">
      <c r="A85" s="15">
        <v>2210</v>
      </c>
      <c r="B85" s="16" t="s">
        <v>35</v>
      </c>
      <c r="C85" s="54">
        <f>C86+C91</f>
        <v>0</v>
      </c>
      <c r="D85" s="54">
        <f>D86+D91</f>
        <v>0</v>
      </c>
      <c r="E85" s="54">
        <f t="shared" si="1"/>
        <v>0</v>
      </c>
      <c r="F85" s="14"/>
    </row>
    <row r="86" spans="1:6" ht="15" customHeight="1">
      <c r="A86" s="15"/>
      <c r="B86" s="23" t="s">
        <v>24</v>
      </c>
      <c r="C86" s="56">
        <f>C87+C88+C89+C90</f>
        <v>0</v>
      </c>
      <c r="D86" s="56">
        <f>D87+D88+D89+D90</f>
        <v>0</v>
      </c>
      <c r="E86" s="56">
        <f t="shared" si="1"/>
        <v>0</v>
      </c>
      <c r="F86" s="14"/>
    </row>
    <row r="87" spans="1:6" ht="15" customHeight="1">
      <c r="A87" s="15"/>
      <c r="B87" s="20" t="s">
        <v>36</v>
      </c>
      <c r="C87" s="56"/>
      <c r="D87" s="56"/>
      <c r="E87" s="56">
        <f t="shared" si="1"/>
        <v>0</v>
      </c>
      <c r="F87" s="14"/>
    </row>
    <row r="88" spans="1:6" ht="15" customHeight="1">
      <c r="A88" s="19"/>
      <c r="B88" s="20" t="s">
        <v>58</v>
      </c>
      <c r="C88" s="56"/>
      <c r="D88" s="56"/>
      <c r="E88" s="56">
        <f t="shared" si="1"/>
        <v>0</v>
      </c>
      <c r="F88" s="14"/>
    </row>
    <row r="89" spans="1:6" ht="15" customHeight="1">
      <c r="A89" s="19"/>
      <c r="B89" s="20" t="s">
        <v>37</v>
      </c>
      <c r="C89" s="56"/>
      <c r="D89" s="56"/>
      <c r="E89" s="56">
        <f t="shared" si="1"/>
        <v>0</v>
      </c>
      <c r="F89" s="14"/>
    </row>
    <row r="90" spans="1:6" ht="15" customHeight="1">
      <c r="A90" s="19"/>
      <c r="B90" s="20" t="s">
        <v>38</v>
      </c>
      <c r="C90" s="56"/>
      <c r="D90" s="56"/>
      <c r="E90" s="56">
        <f t="shared" si="1"/>
        <v>0</v>
      </c>
      <c r="F90" s="14"/>
    </row>
    <row r="91" spans="1:6" ht="15" customHeight="1">
      <c r="A91" s="15"/>
      <c r="B91" s="23" t="s">
        <v>25</v>
      </c>
      <c r="C91" s="56">
        <f>C92+C93+C94</f>
        <v>0</v>
      </c>
      <c r="D91" s="56">
        <f>D92+D93+D94</f>
        <v>0</v>
      </c>
      <c r="E91" s="56">
        <f t="shared" si="1"/>
        <v>0</v>
      </c>
      <c r="F91" s="14"/>
    </row>
    <row r="92" spans="1:6" ht="15" customHeight="1">
      <c r="A92" s="19"/>
      <c r="B92" s="20" t="s">
        <v>58</v>
      </c>
      <c r="C92" s="56"/>
      <c r="D92" s="56"/>
      <c r="E92" s="56">
        <f t="shared" si="1"/>
        <v>0</v>
      </c>
      <c r="F92" s="14"/>
    </row>
    <row r="93" spans="1:6" ht="15" customHeight="1">
      <c r="A93" s="19"/>
      <c r="B93" s="20" t="s">
        <v>37</v>
      </c>
      <c r="C93" s="56"/>
      <c r="D93" s="56"/>
      <c r="E93" s="56">
        <f t="shared" si="1"/>
        <v>0</v>
      </c>
      <c r="F93" s="14"/>
    </row>
    <row r="94" spans="1:6" ht="15" customHeight="1">
      <c r="A94" s="19"/>
      <c r="B94" s="20" t="s">
        <v>38</v>
      </c>
      <c r="C94" s="56"/>
      <c r="D94" s="56"/>
      <c r="E94" s="56">
        <f t="shared" si="1"/>
        <v>0</v>
      </c>
      <c r="F94" s="14"/>
    </row>
    <row r="95" spans="1:6" ht="15" customHeight="1">
      <c r="A95" s="15">
        <v>2240</v>
      </c>
      <c r="B95" s="16" t="s">
        <v>39</v>
      </c>
      <c r="C95" s="54">
        <f>C96+C100</f>
        <v>0</v>
      </c>
      <c r="D95" s="54">
        <f>D96+D100</f>
        <v>0</v>
      </c>
      <c r="E95" s="54">
        <f t="shared" si="1"/>
        <v>0</v>
      </c>
      <c r="F95" s="14"/>
    </row>
    <row r="96" spans="1:6" ht="15" customHeight="1">
      <c r="A96" s="15"/>
      <c r="B96" s="23" t="s">
        <v>24</v>
      </c>
      <c r="C96" s="56">
        <f>C97+C98+C99</f>
        <v>0</v>
      </c>
      <c r="D96" s="56">
        <f>D97+D98+D99</f>
        <v>0</v>
      </c>
      <c r="E96" s="56">
        <f t="shared" si="1"/>
        <v>0</v>
      </c>
      <c r="F96" s="14"/>
    </row>
    <row r="97" spans="1:6" ht="15" customHeight="1">
      <c r="A97" s="19"/>
      <c r="B97" s="20" t="s">
        <v>40</v>
      </c>
      <c r="C97" s="56"/>
      <c r="D97" s="56"/>
      <c r="E97" s="56">
        <f t="shared" si="1"/>
        <v>0</v>
      </c>
      <c r="F97" s="14"/>
    </row>
    <row r="98" spans="1:6" ht="15" customHeight="1">
      <c r="A98" s="19"/>
      <c r="B98" s="20" t="s">
        <v>41</v>
      </c>
      <c r="C98" s="56"/>
      <c r="D98" s="56"/>
      <c r="E98" s="56">
        <f t="shared" si="1"/>
        <v>0</v>
      </c>
      <c r="F98" s="14"/>
    </row>
    <row r="99" spans="1:6" ht="15" customHeight="1">
      <c r="A99" s="19"/>
      <c r="B99" s="20" t="s">
        <v>38</v>
      </c>
      <c r="C99" s="56"/>
      <c r="D99" s="56"/>
      <c r="E99" s="56">
        <f t="shared" si="1"/>
        <v>0</v>
      </c>
      <c r="F99" s="14"/>
    </row>
    <row r="100" spans="1:6" ht="15" customHeight="1">
      <c r="A100" s="15"/>
      <c r="B100" s="23" t="s">
        <v>25</v>
      </c>
      <c r="C100" s="56">
        <f>C101+C102+C103</f>
        <v>0</v>
      </c>
      <c r="D100" s="56">
        <f>D101+D102+D103</f>
        <v>0</v>
      </c>
      <c r="E100" s="56">
        <f t="shared" si="1"/>
        <v>0</v>
      </c>
      <c r="F100" s="14"/>
    </row>
    <row r="101" spans="1:6" ht="15" customHeight="1">
      <c r="A101" s="19"/>
      <c r="B101" s="20" t="s">
        <v>40</v>
      </c>
      <c r="C101" s="56"/>
      <c r="D101" s="56"/>
      <c r="E101" s="56">
        <f t="shared" si="1"/>
        <v>0</v>
      </c>
      <c r="F101" s="14"/>
    </row>
    <row r="102" spans="1:6" ht="15" customHeight="1">
      <c r="A102" s="19"/>
      <c r="B102" s="20" t="s">
        <v>41</v>
      </c>
      <c r="C102" s="56"/>
      <c r="D102" s="56"/>
      <c r="E102" s="56">
        <f t="shared" si="1"/>
        <v>0</v>
      </c>
      <c r="F102" s="14"/>
    </row>
    <row r="103" spans="1:6" ht="15" customHeight="1">
      <c r="A103" s="19"/>
      <c r="B103" s="20" t="s">
        <v>38</v>
      </c>
      <c r="C103" s="56"/>
      <c r="D103" s="56"/>
      <c r="E103" s="56">
        <f t="shared" si="1"/>
        <v>0</v>
      </c>
      <c r="F103" s="14"/>
    </row>
    <row r="104" spans="1:6" ht="15" customHeight="1">
      <c r="A104" s="65" t="s">
        <v>42</v>
      </c>
      <c r="B104" s="65"/>
      <c r="C104" s="57">
        <v>0</v>
      </c>
      <c r="D104" s="57">
        <v>0</v>
      </c>
      <c r="E104" s="26" t="s">
        <v>70</v>
      </c>
      <c r="F104" s="14"/>
    </row>
    <row r="105" spans="1:6" ht="15" customHeight="1">
      <c r="A105" s="65" t="s">
        <v>43</v>
      </c>
      <c r="B105" s="65"/>
      <c r="C105" s="25">
        <v>0</v>
      </c>
      <c r="D105" s="25">
        <v>0</v>
      </c>
      <c r="E105" s="26" t="s">
        <v>70</v>
      </c>
      <c r="F105" s="14"/>
    </row>
    <row r="106" spans="1:6" ht="30" customHeight="1">
      <c r="A106" s="65" t="s">
        <v>44</v>
      </c>
      <c r="B106" s="65"/>
      <c r="C106" s="25">
        <f>ROUND(C105*0.1,3)</f>
        <v>0</v>
      </c>
      <c r="D106" s="25">
        <f>ROUND(D105*0.1,3)</f>
        <v>0</v>
      </c>
      <c r="E106" s="26" t="s">
        <v>70</v>
      </c>
      <c r="F106" s="14"/>
    </row>
    <row r="107" spans="1:6" ht="15" customHeight="1">
      <c r="A107" s="65" t="s">
        <v>45</v>
      </c>
      <c r="B107" s="65"/>
      <c r="C107" s="64"/>
      <c r="D107" s="64"/>
      <c r="E107" s="64">
        <f t="shared" si="1"/>
        <v>0</v>
      </c>
      <c r="F107" s="14"/>
    </row>
    <row r="108" spans="1:6" ht="15" customHeight="1">
      <c r="A108" s="65" t="s">
        <v>46</v>
      </c>
      <c r="B108" s="65"/>
      <c r="C108" s="63">
        <f>C16+C21+C33</f>
        <v>0</v>
      </c>
      <c r="D108" s="63">
        <f>D16+D21+D33</f>
        <v>0</v>
      </c>
      <c r="E108" s="63">
        <f t="shared" si="1"/>
        <v>0</v>
      </c>
      <c r="F108" s="14"/>
    </row>
    <row r="109" spans="1:6" ht="30" customHeight="1">
      <c r="A109" s="65" t="s">
        <v>47</v>
      </c>
      <c r="B109" s="65"/>
      <c r="C109" s="64">
        <v>26</v>
      </c>
      <c r="D109" s="64">
        <v>26</v>
      </c>
      <c r="E109" s="26" t="s">
        <v>70</v>
      </c>
      <c r="F109" s="14"/>
    </row>
    <row r="110" spans="1:13" ht="28.5" customHeight="1">
      <c r="A110" s="65" t="s">
        <v>48</v>
      </c>
      <c r="B110" s="65"/>
      <c r="C110" s="17">
        <f>ROUND(IF(C104=0,0,C9/C104),2)</f>
        <v>0</v>
      </c>
      <c r="D110" s="17">
        <f>ROUND(IF(D104=0,0,D9/D104),2)</f>
        <v>0</v>
      </c>
      <c r="E110" s="26" t="s">
        <v>70</v>
      </c>
      <c r="F110" s="14"/>
      <c r="G110" s="30"/>
      <c r="H110" s="30"/>
      <c r="I110" s="30"/>
      <c r="J110" s="30"/>
      <c r="K110" s="30"/>
      <c r="L110" s="30"/>
      <c r="M110" s="30"/>
    </row>
    <row r="111" spans="1:13" ht="48.75" customHeight="1">
      <c r="A111" s="65" t="s">
        <v>60</v>
      </c>
      <c r="B111" s="65"/>
      <c r="C111" s="17">
        <f>ROUND(IF(C106=0,0,C9/C106),2)</f>
        <v>0</v>
      </c>
      <c r="D111" s="17">
        <f>ROUND(IF(D106=0,0,D9/D106),2)</f>
        <v>0</v>
      </c>
      <c r="E111" s="26" t="s">
        <v>70</v>
      </c>
      <c r="F111" s="11"/>
      <c r="G111" s="30"/>
      <c r="H111" s="30"/>
      <c r="I111" s="30"/>
      <c r="J111" s="30"/>
      <c r="K111" s="30"/>
      <c r="L111" s="30"/>
      <c r="M111" s="30"/>
    </row>
    <row r="112" spans="1:13" ht="18" customHeight="1">
      <c r="A112" s="27"/>
      <c r="B112" s="28"/>
      <c r="C112" s="29"/>
      <c r="D112" s="30"/>
      <c r="E112" s="30"/>
      <c r="F112" s="30"/>
      <c r="G112" s="30"/>
      <c r="H112" s="30"/>
      <c r="I112" s="30"/>
      <c r="J112" s="30"/>
      <c r="K112" s="30"/>
      <c r="L112" s="30"/>
      <c r="M112" s="30"/>
    </row>
    <row r="113" spans="1:13" ht="15" customHeight="1">
      <c r="A113" s="27"/>
      <c r="B113" s="50" t="s">
        <v>63</v>
      </c>
      <c r="C113" s="29"/>
      <c r="D113" s="30"/>
      <c r="E113" s="30"/>
      <c r="F113" s="30"/>
      <c r="G113" s="30"/>
      <c r="H113" s="30"/>
      <c r="I113" s="30"/>
      <c r="J113" s="30"/>
      <c r="K113" s="30"/>
      <c r="L113" s="30"/>
      <c r="M113" s="30"/>
    </row>
    <row r="114" spans="1:13" ht="15" customHeight="1">
      <c r="A114" s="27"/>
      <c r="B114" s="50" t="s">
        <v>66</v>
      </c>
      <c r="C114" s="29"/>
      <c r="D114" s="30"/>
      <c r="E114" s="30"/>
      <c r="F114" s="30"/>
      <c r="G114" s="30"/>
      <c r="H114" s="30"/>
      <c r="I114" s="30"/>
      <c r="J114" s="30"/>
      <c r="K114" s="30"/>
      <c r="L114" s="30"/>
      <c r="M114" s="30"/>
    </row>
    <row r="115" spans="1:13" ht="15" customHeight="1">
      <c r="A115" s="27"/>
      <c r="B115" s="52" t="s">
        <v>68</v>
      </c>
      <c r="C115" s="29"/>
      <c r="D115" s="30"/>
      <c r="E115" s="30"/>
      <c r="F115" s="30"/>
      <c r="G115" s="30"/>
      <c r="H115" s="30"/>
      <c r="I115" s="30"/>
      <c r="J115" s="30"/>
      <c r="K115" s="30"/>
      <c r="L115" s="30"/>
      <c r="M115" s="30"/>
    </row>
    <row r="116" spans="1:15" ht="15" customHeight="1">
      <c r="A116" s="44"/>
      <c r="B116" s="44" t="s">
        <v>66</v>
      </c>
      <c r="D116" s="49"/>
      <c r="E116" s="72" t="s">
        <v>49</v>
      </c>
      <c r="F116" s="72"/>
      <c r="J116" s="31"/>
      <c r="K116" s="31"/>
      <c r="L116" s="31"/>
      <c r="M116" s="31"/>
      <c r="N116" s="31"/>
      <c r="O116" s="32"/>
    </row>
    <row r="117" spans="1:15" ht="15" customHeight="1">
      <c r="A117" s="43" t="s">
        <v>64</v>
      </c>
      <c r="B117" s="43" t="s">
        <v>65</v>
      </c>
      <c r="C117" s="43"/>
      <c r="D117" s="38" t="s">
        <v>50</v>
      </c>
      <c r="E117" s="71" t="s">
        <v>55</v>
      </c>
      <c r="F117" s="71"/>
      <c r="G117" s="34"/>
      <c r="J117" s="35"/>
      <c r="K117" s="35"/>
      <c r="L117" s="35"/>
      <c r="M117" s="35"/>
      <c r="N117" s="36"/>
      <c r="O117" s="37"/>
    </row>
    <row r="118" spans="1:15" ht="15" customHeight="1">
      <c r="A118" s="41"/>
      <c r="B118" s="41"/>
      <c r="C118" s="48" t="s">
        <v>67</v>
      </c>
      <c r="D118" s="38"/>
      <c r="E118" s="40"/>
      <c r="F118" s="40"/>
      <c r="G118" s="34"/>
      <c r="J118" s="35"/>
      <c r="K118" s="35"/>
      <c r="L118" s="35"/>
      <c r="M118" s="35"/>
      <c r="N118" s="36"/>
      <c r="O118" s="37"/>
    </row>
    <row r="119" spans="1:6" ht="15" customHeight="1">
      <c r="A119" s="46"/>
      <c r="B119" s="51" t="s">
        <v>52</v>
      </c>
      <c r="D119" s="39"/>
      <c r="E119" s="73" t="s">
        <v>49</v>
      </c>
      <c r="F119" s="73"/>
    </row>
    <row r="120" spans="2:6" ht="15" customHeight="1">
      <c r="B120" s="33" t="s">
        <v>53</v>
      </c>
      <c r="D120" s="38" t="s">
        <v>50</v>
      </c>
      <c r="E120" s="71" t="s">
        <v>51</v>
      </c>
      <c r="F120" s="71"/>
    </row>
    <row r="121" spans="1:2" ht="15" customHeight="1">
      <c r="A121" s="43"/>
      <c r="B121" s="47" t="s">
        <v>54</v>
      </c>
    </row>
    <row r="122" spans="1:2" ht="15" customHeight="1">
      <c r="A122" s="43"/>
      <c r="B122" s="47"/>
    </row>
  </sheetData>
  <sheetProtection/>
  <mergeCells count="22">
    <mergeCell ref="A23:B23"/>
    <mergeCell ref="A11:B11"/>
    <mergeCell ref="A104:B104"/>
    <mergeCell ref="E120:F120"/>
    <mergeCell ref="A107:B107"/>
    <mergeCell ref="A108:B108"/>
    <mergeCell ref="A109:B109"/>
    <mergeCell ref="E117:F117"/>
    <mergeCell ref="A110:B110"/>
    <mergeCell ref="A111:B111"/>
    <mergeCell ref="E116:F116"/>
    <mergeCell ref="E119:F119"/>
    <mergeCell ref="A105:B105"/>
    <mergeCell ref="A106:B106"/>
    <mergeCell ref="C1:F1"/>
    <mergeCell ref="C2:F2"/>
    <mergeCell ref="A3:F3"/>
    <mergeCell ref="A4:F4"/>
    <mergeCell ref="A35:B35"/>
    <mergeCell ref="A9:B9"/>
    <mergeCell ref="C6:F6"/>
    <mergeCell ref="A6:B7"/>
  </mergeCells>
  <printOptions horizontalCentered="1"/>
  <pageMargins left="0.984251968503937" right="0.3937007874015748" top="0.7874015748031497" bottom="0.7874015748031497" header="0.5118110236220472" footer="0.5118110236220472"/>
  <pageSetup horizontalDpi="600" verticalDpi="600" orientation="portrait" paperSize="9" scale="68" r:id="rId1"/>
  <headerFooter differentFirst="1">
    <oddHeader>&amp;C&amp;P&amp;RПродовження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tsymbalLV</dc:creator>
  <cp:keywords/>
  <dc:description/>
  <cp:lastModifiedBy>Оксана Миколаївна Яковлєва</cp:lastModifiedBy>
  <cp:lastPrinted>2023-08-21T09:15:52Z</cp:lastPrinted>
  <dcterms:created xsi:type="dcterms:W3CDTF">2012-08-30T08:15:53Z</dcterms:created>
  <dcterms:modified xsi:type="dcterms:W3CDTF">2023-09-13T10:54:59Z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