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ncharova\Downloads\ПУА\ПУА\"/>
    </mc:Choice>
  </mc:AlternateContent>
  <xr:revisionPtr revIDLastSave="0" documentId="8_{DBB4C53C-E94D-4D3F-96F8-DDF4B70A5E5A}" xr6:coauthVersionLast="47" xr6:coauthVersionMax="47" xr10:uidLastSave="{00000000-0000-0000-0000-000000000000}"/>
  <bookViews>
    <workbookView xWindow="-120" yWindow="-120" windowWidth="29040" windowHeight="15840" tabRatio="500" xr2:uid="{2F103DFE-1710-4778-BE18-C5A970D9B8DD}"/>
  </bookViews>
  <sheets>
    <sheet name="Обгрунтування змін витрат" sheetId="1" r:id="rId1"/>
  </sheets>
  <definedNames>
    <definedName name="_xlnm.Print_Titles" localSheetId="0">'Обгрунтування змін витрат'!$6:$8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0" i="1" l="1"/>
  <c r="C110" i="1"/>
  <c r="C15" i="1"/>
  <c r="C20" i="1"/>
  <c r="D37" i="1"/>
  <c r="E37" i="1"/>
  <c r="C37" i="1"/>
  <c r="C109" i="1"/>
  <c r="C91" i="1"/>
  <c r="D80" i="1"/>
  <c r="C80" i="1"/>
  <c r="D78" i="1"/>
  <c r="E78" i="1"/>
  <c r="C78" i="1"/>
  <c r="C75" i="1"/>
  <c r="D73" i="1"/>
  <c r="E73" i="1"/>
  <c r="C73" i="1"/>
  <c r="D71" i="1"/>
  <c r="D68" i="1"/>
  <c r="E71" i="1"/>
  <c r="C71" i="1"/>
  <c r="D66" i="1"/>
  <c r="D61" i="1"/>
  <c r="E61" i="1"/>
  <c r="C66" i="1"/>
  <c r="D64" i="1"/>
  <c r="E64" i="1"/>
  <c r="C64" i="1"/>
  <c r="C61" i="1"/>
  <c r="C59" i="1"/>
  <c r="C57" i="1"/>
  <c r="C54" i="1"/>
  <c r="D57" i="1"/>
  <c r="D59" i="1"/>
  <c r="D54" i="1"/>
  <c r="E59" i="1"/>
  <c r="D52" i="1"/>
  <c r="E52" i="1"/>
  <c r="C52" i="1"/>
  <c r="C46" i="1"/>
  <c r="D50" i="1"/>
  <c r="C50" i="1"/>
  <c r="C47" i="1"/>
  <c r="D109" i="1"/>
  <c r="D32" i="1"/>
  <c r="E32" i="1"/>
  <c r="C32" i="1"/>
  <c r="D27" i="1"/>
  <c r="D25" i="1"/>
  <c r="D24" i="1"/>
  <c r="C27" i="1"/>
  <c r="C25" i="1"/>
  <c r="D20" i="1"/>
  <c r="E20" i="1"/>
  <c r="D15" i="1"/>
  <c r="E15" i="1"/>
  <c r="E74" i="1"/>
  <c r="E81" i="1"/>
  <c r="E63" i="1"/>
  <c r="E65" i="1"/>
  <c r="E67" i="1"/>
  <c r="E70" i="1"/>
  <c r="E72" i="1"/>
  <c r="E77" i="1"/>
  <c r="E79" i="1"/>
  <c r="E87" i="1"/>
  <c r="E88" i="1"/>
  <c r="E89" i="1"/>
  <c r="E90" i="1"/>
  <c r="E92" i="1"/>
  <c r="E93" i="1"/>
  <c r="E94" i="1"/>
  <c r="E97" i="1"/>
  <c r="E98" i="1"/>
  <c r="E99" i="1"/>
  <c r="E101" i="1"/>
  <c r="E102" i="1"/>
  <c r="E103" i="1"/>
  <c r="E106" i="1"/>
  <c r="E14" i="1"/>
  <c r="E17" i="1"/>
  <c r="E18" i="1"/>
  <c r="E19" i="1"/>
  <c r="E21" i="1"/>
  <c r="E22" i="1"/>
  <c r="E26" i="1"/>
  <c r="E28" i="1"/>
  <c r="E29" i="1"/>
  <c r="E30" i="1"/>
  <c r="E31" i="1"/>
  <c r="E33" i="1"/>
  <c r="E34" i="1"/>
  <c r="E38" i="1"/>
  <c r="E39" i="1"/>
  <c r="E40" i="1"/>
  <c r="E41" i="1"/>
  <c r="E42" i="1"/>
  <c r="E49" i="1"/>
  <c r="E51" i="1"/>
  <c r="E53" i="1"/>
  <c r="E56" i="1"/>
  <c r="E58" i="1"/>
  <c r="D100" i="1"/>
  <c r="E100" i="1"/>
  <c r="D96" i="1"/>
  <c r="E96" i="1"/>
  <c r="D91" i="1"/>
  <c r="D86" i="1"/>
  <c r="D85" i="1"/>
  <c r="C96" i="1"/>
  <c r="C95" i="1"/>
  <c r="C100" i="1"/>
  <c r="C84" i="1"/>
  <c r="C86" i="1"/>
  <c r="C85" i="1"/>
  <c r="C82" i="1"/>
  <c r="D36" i="1"/>
  <c r="D35" i="1"/>
  <c r="E80" i="1"/>
  <c r="C68" i="1"/>
  <c r="C16" i="1"/>
  <c r="C107" i="1"/>
  <c r="C36" i="1"/>
  <c r="C35" i="1"/>
  <c r="C13" i="1"/>
  <c r="C12" i="1"/>
  <c r="C11" i="1"/>
  <c r="E66" i="1"/>
  <c r="E86" i="1"/>
  <c r="E91" i="1"/>
  <c r="D47" i="1"/>
  <c r="E25" i="1"/>
  <c r="C24" i="1"/>
  <c r="C23" i="1"/>
  <c r="E35" i="1"/>
  <c r="E54" i="1"/>
  <c r="C44" i="1"/>
  <c r="E47" i="1"/>
  <c r="C10" i="1"/>
  <c r="E24" i="1"/>
  <c r="D23" i="1"/>
  <c r="E23" i="1"/>
  <c r="E68" i="1"/>
  <c r="E85" i="1"/>
  <c r="D84" i="1"/>
  <c r="E84" i="1"/>
  <c r="E27" i="1"/>
  <c r="C45" i="1"/>
  <c r="D46" i="1"/>
  <c r="E46" i="1"/>
  <c r="C83" i="1"/>
  <c r="D83" i="1"/>
  <c r="E83" i="1"/>
  <c r="D75" i="1"/>
  <c r="E75" i="1"/>
  <c r="D16" i="1"/>
  <c r="D45" i="1"/>
  <c r="D13" i="1"/>
  <c r="E57" i="1"/>
  <c r="D95" i="1"/>
  <c r="E95" i="1"/>
  <c r="E36" i="1"/>
  <c r="E50" i="1"/>
  <c r="E45" i="1"/>
  <c r="D44" i="1"/>
  <c r="E44" i="1"/>
  <c r="D12" i="1"/>
  <c r="E13" i="1"/>
  <c r="C43" i="1"/>
  <c r="C9" i="1"/>
  <c r="E16" i="1"/>
  <c r="D107" i="1"/>
  <c r="E107" i="1"/>
  <c r="D82" i="1"/>
  <c r="E82" i="1"/>
  <c r="E12" i="1"/>
  <c r="D11" i="1"/>
  <c r="E11" i="1"/>
  <c r="D10" i="1"/>
  <c r="D9" i="1"/>
  <c r="E9" i="1"/>
  <c r="E10" i="1"/>
  <c r="D43" i="1"/>
  <c r="E43" i="1"/>
</calcChain>
</file>

<file path=xl/sharedStrings.xml><?xml version="1.0" encoding="utf-8"?>
<sst xmlns="http://schemas.openxmlformats.org/spreadsheetml/2006/main" count="133" uniqueCount="69">
  <si>
    <t xml:space="preserve">Додаток </t>
  </si>
  <si>
    <t>Показники</t>
  </si>
  <si>
    <t>Затверджено державним контрактом</t>
  </si>
  <si>
    <t>Додаткова угода (внесення змін до державного контракту)</t>
  </si>
  <si>
    <t>Відхилення</t>
  </si>
  <si>
    <t>Пояснення відхилення, підстави</t>
  </si>
  <si>
    <t>Усього витрат, у тому числі:</t>
  </si>
  <si>
    <t>Оплата праці</t>
  </si>
  <si>
    <t>Науково-педагогічний персонал</t>
  </si>
  <si>
    <t>Фонд оплати праці штатних працівників</t>
  </si>
  <si>
    <t>Фонд посадових окладів:</t>
  </si>
  <si>
    <t>кількість місяців, в яких залучені до навчального процесу штатні працівники</t>
  </si>
  <si>
    <t>середня кількість ставок на місяць</t>
  </si>
  <si>
    <t>кількість годин до оплати штатним працівникам</t>
  </si>
  <si>
    <t>середньозважений розмір посадового окладу</t>
  </si>
  <si>
    <t>Обов'язкові надбавки та доплати (розшифрувати)</t>
  </si>
  <si>
    <t>Інші виплати, пов'язані з навчальним процесом (розшифрувати)</t>
  </si>
  <si>
    <t>Фонд погодинної оплати праці:</t>
  </si>
  <si>
    <t>кількість годин за погодинною оплатою</t>
  </si>
  <si>
    <t>середньозважений розмір погодинної оплати</t>
  </si>
  <si>
    <t>Педагогічний персонал</t>
  </si>
  <si>
    <t>Адміністративний персонал</t>
  </si>
  <si>
    <t>Нарахування на оплату праці</t>
  </si>
  <si>
    <t>Оплата комунальних послуг та енергоносіїв, у тому числі:</t>
  </si>
  <si>
    <t>витрати на здобувачів вищої освіти</t>
  </si>
  <si>
    <t>витрати на супроводження навчального процесу</t>
  </si>
  <si>
    <t>тариф за одиницю (одиниця виміру)</t>
  </si>
  <si>
    <t>норма споживання на 1 особу в день</t>
  </si>
  <si>
    <t>витрати на здобувачіввищої освіти</t>
  </si>
  <si>
    <t>Інші видатки, у тому числі:</t>
  </si>
  <si>
    <t>Предмети, матеріали, обладнання та інвентар</t>
  </si>
  <si>
    <t xml:space="preserve">придбання та виготовлення бланків дипломів, свідоцтв тощо </t>
  </si>
  <si>
    <t>придбання господарських товарів</t>
  </si>
  <si>
    <t>інші витрати, пов'язані з навчальним процесом (розшифрувати)</t>
  </si>
  <si>
    <t>Оплата послуг (крім комунальних)</t>
  </si>
  <si>
    <t>послуги зв'язку, Інтернет</t>
  </si>
  <si>
    <t>послуги з ремонту та технічного обслуговування обладнання</t>
  </si>
  <si>
    <t>Кількість здобувачів вищої освіти</t>
  </si>
  <si>
    <t>Середньорічна кількість здобувачів вищої освіти</t>
  </si>
  <si>
    <t>Кількість місяців навчання</t>
  </si>
  <si>
    <t>Кількість годин до оплати</t>
  </si>
  <si>
    <t>Чисельність здобувачів вищої освіти на 1 науково-педагогічного  працівника</t>
  </si>
  <si>
    <t>Середні витрати на 1 здобувача вищої освіти</t>
  </si>
  <si>
    <t>____________________</t>
  </si>
  <si>
    <t>(підпис)</t>
  </si>
  <si>
    <t>(Власне ім'я ПРІЗВИЩЕ)</t>
  </si>
  <si>
    <t xml:space="preserve"> _____  ________________  20___ р.</t>
  </si>
  <si>
    <t xml:space="preserve">     (Власне ім'я ПРІЗВИЩЕ)</t>
  </si>
  <si>
    <t>(грн.)</t>
  </si>
  <si>
    <t>придбання канцтоварів, конвертів, марок, картриджів тощо</t>
  </si>
  <si>
    <t>Видатки на підготовку здобувачів вищої освіти</t>
  </si>
  <si>
    <t>кількість людино-днів споживання здобувачами вищої освіти</t>
  </si>
  <si>
    <t>кількість людино-днів споживання персоналом</t>
  </si>
  <si>
    <t>Виконавець державного замовлення</t>
  </si>
  <si>
    <t xml:space="preserve">                                      </t>
  </si>
  <si>
    <t xml:space="preserve">(повна назви посади керівника закладу вищої освіти) </t>
  </si>
  <si>
    <t>_____________________________________</t>
  </si>
  <si>
    <t>МП</t>
  </si>
  <si>
    <t>(найменування закладу вищої освіти)</t>
  </si>
  <si>
    <t>до додаткової угоди від __ ______ 20__ року № ___ 
до  Державного контракту про надання послуг на підготовку здобувачів вищої освіти за освітнім ступенем магістра 
за спеціальністю «Публічне управління та адміністрування» 
галузі знань «Публічне управління та адміністрування» 
від ___ ________ 20__ року № ____
(пункт 3)</t>
  </si>
  <si>
    <t>х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</si>
  <si>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</si>
  <si>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</si>
  <si>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</si>
  <si>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</si>
  <si>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комунальних послуг</t>
  </si>
  <si>
    <t xml:space="preserve">Середньорічна вартість навчання 1 здобувача вищої освіти </t>
  </si>
  <si>
    <t xml:space="preserve">Обгрунтування змін вартості надання послуг
</t>
  </si>
  <si>
    <t xml:space="preserve">(повна назва посади керівника бухгалтерської служби/
планово-фінансового підрозділу закладу вищої освіти)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</si>
</sst>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0"/>
    <numFmt numFmtId="167" formatCode="#,##0.0"/>
  </numFmts>
  <fonts count="3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  <font>
      <i/>
      <sz val="11"/>
      <name val="Times New Roman"/>
      <family val="1"/>
      <charset val="204"/>
    </font>
    <font>
      <i/>
      <sz val="6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rgb="FFFFFFFF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3">
    <xf numFmtId="0" fontId="0" fillId="0" borderId="0"/>
    <xf numFmtId="0" fontId="17" fillId="2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11" borderId="0" applyBorder="0" applyProtection="0"/>
    <xf numFmtId="0" fontId="18" fillId="12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3" borderId="0" applyBorder="0" applyProtection="0"/>
    <xf numFmtId="0" fontId="18" fillId="14" borderId="0" applyBorder="0" applyProtection="0"/>
    <xf numFmtId="0" fontId="18" fillId="15" borderId="0" applyBorder="0" applyProtection="0"/>
    <xf numFmtId="0" fontId="18" fillId="12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3" borderId="0" applyBorder="0" applyProtection="0"/>
    <xf numFmtId="0" fontId="18" fillId="14" borderId="0" applyBorder="0" applyProtection="0"/>
    <xf numFmtId="0" fontId="18" fillId="15" borderId="0" applyBorder="0" applyProtection="0"/>
    <xf numFmtId="0" fontId="18" fillId="16" borderId="0" applyBorder="0" applyProtection="0"/>
    <xf numFmtId="0" fontId="18" fillId="17" borderId="0" applyBorder="0" applyProtection="0"/>
    <xf numFmtId="0" fontId="18" fillId="18" borderId="0" applyBorder="0" applyProtection="0"/>
    <xf numFmtId="0" fontId="18" fillId="13" borderId="0" applyBorder="0" applyProtection="0"/>
    <xf numFmtId="0" fontId="18" fillId="14" borderId="0" applyBorder="0" applyProtection="0"/>
    <xf numFmtId="0" fontId="18" fillId="19" borderId="0" applyBorder="0" applyProtection="0"/>
    <xf numFmtId="0" fontId="18" fillId="16" borderId="0" applyBorder="0" applyProtection="0"/>
    <xf numFmtId="0" fontId="18" fillId="17" borderId="0" applyBorder="0" applyProtection="0"/>
    <xf numFmtId="0" fontId="18" fillId="18" borderId="0" applyBorder="0" applyProtection="0"/>
    <xf numFmtId="0" fontId="18" fillId="13" borderId="0" applyBorder="0" applyProtection="0"/>
    <xf numFmtId="0" fontId="18" fillId="14" borderId="0" applyBorder="0" applyProtection="0"/>
    <xf numFmtId="0" fontId="18" fillId="19" borderId="0" applyBorder="0" applyProtection="0"/>
    <xf numFmtId="0" fontId="19" fillId="7" borderId="11" applyProtection="0"/>
    <xf numFmtId="0" fontId="19" fillId="7" borderId="11" applyProtection="0"/>
    <xf numFmtId="0" fontId="20" fillId="20" borderId="12" applyProtection="0"/>
    <xf numFmtId="0" fontId="21" fillId="20" borderId="11" applyProtection="0"/>
    <xf numFmtId="0" fontId="22" fillId="4" borderId="0" applyBorder="0" applyProtection="0"/>
    <xf numFmtId="0" fontId="17" fillId="0" borderId="0"/>
    <xf numFmtId="0" fontId="23" fillId="0" borderId="13" applyProtection="0"/>
    <xf numFmtId="0" fontId="24" fillId="0" borderId="14" applyProtection="0"/>
    <xf numFmtId="0" fontId="25" fillId="21" borderId="15" applyProtection="0"/>
    <xf numFmtId="0" fontId="25" fillId="21" borderId="15" applyProtection="0"/>
    <xf numFmtId="0" fontId="26" fillId="0" borderId="0" applyBorder="0" applyProtection="0"/>
    <xf numFmtId="0" fontId="26" fillId="0" borderId="0" applyBorder="0" applyProtection="0"/>
    <xf numFmtId="0" fontId="27" fillId="22" borderId="0" applyBorder="0" applyProtection="0"/>
    <xf numFmtId="0" fontId="21" fillId="20" borderId="11" applyProtection="0"/>
    <xf numFmtId="0" fontId="1" fillId="0" borderId="0"/>
    <xf numFmtId="0" fontId="24" fillId="0" borderId="14" applyProtection="0"/>
    <xf numFmtId="0" fontId="28" fillId="3" borderId="0" applyBorder="0" applyProtection="0"/>
    <xf numFmtId="0" fontId="28" fillId="3" borderId="0" applyBorder="0" applyProtection="0"/>
    <xf numFmtId="0" fontId="29" fillId="0" borderId="0" applyBorder="0" applyProtection="0"/>
    <xf numFmtId="0" fontId="16" fillId="23" borderId="16" applyProtection="0"/>
    <xf numFmtId="0" fontId="16" fillId="23" borderId="16" applyProtection="0"/>
    <xf numFmtId="0" fontId="20" fillId="20" borderId="12" applyProtection="0"/>
    <xf numFmtId="0" fontId="23" fillId="0" borderId="13" applyProtection="0"/>
    <xf numFmtId="0" fontId="27" fillId="22" borderId="0" applyBorder="0" applyProtection="0"/>
    <xf numFmtId="0" fontId="30" fillId="0" borderId="0" applyBorder="0" applyProtection="0"/>
    <xf numFmtId="0" fontId="29" fillId="0" borderId="0" applyBorder="0" applyProtection="0"/>
    <xf numFmtId="0" fontId="30" fillId="0" borderId="0" applyBorder="0" applyProtection="0"/>
    <xf numFmtId="0" fontId="22" fillId="4" borderId="0" applyBorder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4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4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4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1" fillId="0" borderId="0" xfId="0" applyFont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6" fillId="0" borderId="0" xfId="63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left"/>
    </xf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" fillId="0" borderId="0" xfId="0" applyFont="1" applyBorder="1" applyAlignment="1">
      <alignment horizontal="right"/>
    </xf>
    <xf numFmtId="0" fontId="0" fillId="0" borderId="5" xfId="0" applyBorder="1" applyAlignment="1">
      <alignment vertical="top"/>
    </xf>
    <xf numFmtId="0" fontId="6" fillId="0" borderId="0" xfId="63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63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3" fillId="24" borderId="1" xfId="0" applyFont="1" applyFill="1" applyBorder="1" applyAlignment="1">
      <alignment vertical="center" wrapText="1"/>
    </xf>
    <xf numFmtId="0" fontId="1" fillId="24" borderId="0" xfId="0" applyFont="1" applyFill="1" applyAlignment="1">
      <alignment horizontal="left" wrapText="1"/>
    </xf>
    <xf numFmtId="0" fontId="1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4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24" borderId="0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103">
    <cellStyle name="20% - Акцент1" xfId="1" xr:uid="{8727407B-882E-41F1-B797-1BF3D7488927}"/>
    <cellStyle name="20% - Акцент2" xfId="2" xr:uid="{FB5AB812-DF04-4F4C-8A2D-9F28C0950216}"/>
    <cellStyle name="20% - Акцент3" xfId="3" xr:uid="{12D6E9E0-AAC6-4768-967C-B7AF1E5891AE}"/>
    <cellStyle name="20% - Акцент4" xfId="4" xr:uid="{3DEAC7B5-0854-4191-962D-EBCF0FB496ED}"/>
    <cellStyle name="20% - Акцент5" xfId="5" xr:uid="{27E2BA2F-96A6-40F4-A42A-F2D8DC258BA7}"/>
    <cellStyle name="20% - Акцент6" xfId="6" xr:uid="{BC156091-3F49-41EB-89AB-D684A2A2FE3E}"/>
    <cellStyle name="20% – Акцентування1" xfId="7" xr:uid="{BB72E786-35FE-4640-AFDE-0617EF67C265}"/>
    <cellStyle name="20% – Акцентування2" xfId="8" xr:uid="{FA0AB540-E7EC-4FDE-9C06-47F153F7A71B}"/>
    <cellStyle name="20% – Акцентування3" xfId="9" xr:uid="{300D7F2C-878F-4529-A195-03B39337A175}"/>
    <cellStyle name="20% – Акцентування4" xfId="10" xr:uid="{27204E4A-8B2D-4EF9-92E4-B1C5D400157A}"/>
    <cellStyle name="20% – Акцентування5" xfId="11" xr:uid="{704F8DC1-411C-4B65-B6F8-1E2524507BB1}"/>
    <cellStyle name="20% – Акцентування6" xfId="12" xr:uid="{41B2DDFE-7C3A-4E1C-91EA-02ADDD5A3C29}"/>
    <cellStyle name="20% – колірна тема 1" xfId="80" builtinId="30" hidden="1"/>
    <cellStyle name="20% – колірна тема 2" xfId="84" builtinId="34" hidden="1"/>
    <cellStyle name="20% – колірна тема 3" xfId="88" builtinId="38" hidden="1"/>
    <cellStyle name="20% – колірна тема 4" xfId="92" builtinId="42" hidden="1"/>
    <cellStyle name="20% – колірна тема 5" xfId="96" builtinId="46" hidden="1"/>
    <cellStyle name="20% – колірна тема 6" xfId="100" builtinId="50" hidden="1"/>
    <cellStyle name="40% - Акцент1" xfId="13" xr:uid="{0D21434C-B036-4EE1-BCCC-142EFE9C6C1D}"/>
    <cellStyle name="40% - Акцент2" xfId="14" xr:uid="{E149D3E0-1D92-4616-8F25-F9D9F0F48063}"/>
    <cellStyle name="40% - Акцент3" xfId="15" xr:uid="{E771D1F4-A049-4BC9-8E9E-99F9645646C1}"/>
    <cellStyle name="40% - Акцент4" xfId="16" xr:uid="{C2959631-97DE-43C6-869E-2A7A020E9C0B}"/>
    <cellStyle name="40% - Акцент5" xfId="17" xr:uid="{D8AF307B-E135-49EE-92F1-17BD47215DF1}"/>
    <cellStyle name="40% - Акцент6" xfId="18" xr:uid="{D821CC78-B806-4AF5-B7A7-8C03A0E9DFE6}"/>
    <cellStyle name="40% – Акцентування1" xfId="19" xr:uid="{0840662C-0B23-41F7-9053-9AD77DBC3232}"/>
    <cellStyle name="40% – Акцентування2" xfId="20" xr:uid="{CE38E588-B502-4969-9C2D-F8331A0F7114}"/>
    <cellStyle name="40% – Акцентування3" xfId="21" xr:uid="{A567BFDB-5557-45FF-8C1A-6A72B0AEBBD0}"/>
    <cellStyle name="40% – Акцентування4" xfId="22" xr:uid="{8B17E325-C027-451C-9DDA-FBEBC2DD8EA4}"/>
    <cellStyle name="40% – Акцентування5" xfId="23" xr:uid="{9EE1B243-5CB1-4B53-8FEB-569ECC0F7066}"/>
    <cellStyle name="40% – Акцентування6" xfId="24" xr:uid="{E085F281-CA54-4D33-BF19-BB28680C75DA}"/>
    <cellStyle name="40% – колірна тема 1" xfId="81" builtinId="31" hidden="1"/>
    <cellStyle name="40% – колірна тема 2" xfId="85" builtinId="35" hidden="1"/>
    <cellStyle name="40% – колірна тема 3" xfId="89" builtinId="39" hidden="1"/>
    <cellStyle name="40% – колірна тема 4" xfId="93" builtinId="43" hidden="1"/>
    <cellStyle name="40% – колірна тема 5" xfId="97" builtinId="47" hidden="1"/>
    <cellStyle name="40% – колірна тема 6" xfId="101" builtinId="51" hidden="1"/>
    <cellStyle name="60% - Акцент1" xfId="25" xr:uid="{EF532CEB-312E-4776-A7F5-371E54876AC9}"/>
    <cellStyle name="60% - Акцент2" xfId="26" xr:uid="{2466AFC4-F2E9-4122-964C-01951C3131E6}"/>
    <cellStyle name="60% - Акцент3" xfId="27" xr:uid="{955EE38D-9170-488F-B57D-D082D4B9587F}"/>
    <cellStyle name="60% - Акцент4" xfId="28" xr:uid="{477A12AD-1B11-467B-8013-BA84E85899B7}"/>
    <cellStyle name="60% - Акцент5" xfId="29" xr:uid="{173EB1D5-FEA6-4647-9A43-6770818CF3A9}"/>
    <cellStyle name="60% - Акцент6" xfId="30" xr:uid="{25831395-F665-42EC-BEC9-58417330C466}"/>
    <cellStyle name="60% – Акцентування1" xfId="31" xr:uid="{059D5DB2-D595-45C2-9E18-8802B93D0F8A}"/>
    <cellStyle name="60% – Акцентування2" xfId="32" xr:uid="{002413FA-4BBF-4A3F-8060-DB0807851C44}"/>
    <cellStyle name="60% – Акцентування3" xfId="33" xr:uid="{0948BCE1-A5D3-4547-9DD0-7641EA3A7E2A}"/>
    <cellStyle name="60% – Акцентування4" xfId="34" xr:uid="{6B5B1257-AACC-4426-A9B4-D98A9146B7A5}"/>
    <cellStyle name="60% – Акцентування5" xfId="35" xr:uid="{F6741E78-1725-4128-9D5E-231A63A1DA63}"/>
    <cellStyle name="60% – Акцентування6" xfId="36" xr:uid="{D9A9FCA0-38CB-4402-A1EF-A326CE20A465}"/>
    <cellStyle name="60% – колірна тема 1" xfId="82" builtinId="32" hidden="1"/>
    <cellStyle name="60% – колірна тема 2" xfId="86" builtinId="36" hidden="1"/>
    <cellStyle name="60% – колірна тема 3" xfId="90" builtinId="40" hidden="1"/>
    <cellStyle name="60% – колірна тема 4" xfId="94" builtinId="44" hidden="1"/>
    <cellStyle name="60% – колірна тема 5" xfId="98" builtinId="48" hidden="1"/>
    <cellStyle name="60% – колірна тема 6" xfId="102" builtinId="52" hidden="1"/>
    <cellStyle name="Акцент1" xfId="37" xr:uid="{12AC0020-E944-40A1-9993-B113845C6397}"/>
    <cellStyle name="Акцент2" xfId="38" xr:uid="{01BD53ED-667A-4CE2-9C9C-6B465E2372E9}"/>
    <cellStyle name="Акцент3" xfId="39" xr:uid="{67A2D015-7814-4514-807B-DB6B6905FEC5}"/>
    <cellStyle name="Акцент4" xfId="40" xr:uid="{DB039D77-FEFF-4382-A04D-BFA8162BF553}"/>
    <cellStyle name="Акцент5" xfId="41" xr:uid="{668FEE92-EAC5-43CC-B0CF-C56EF2A5D7CA}"/>
    <cellStyle name="Акцент6" xfId="42" xr:uid="{328D6264-89CA-4A9B-8849-551CAFFF8600}"/>
    <cellStyle name="Акцентування1" xfId="43" xr:uid="{280262AB-F086-4A96-A45E-0AAB30171B9C}"/>
    <cellStyle name="Акцентування2" xfId="44" xr:uid="{E37F0711-FBC1-4927-8C64-D550643226F5}"/>
    <cellStyle name="Акцентування3" xfId="45" xr:uid="{B966E484-2D87-4BD1-98FA-98E10F0DD750}"/>
    <cellStyle name="Акцентування4" xfId="46" xr:uid="{D92875F4-0B22-4ACD-A6FC-95C2B4B55F01}"/>
    <cellStyle name="Акцентування5" xfId="47" xr:uid="{70B53FF9-39D0-4656-92BB-9520746B3836}"/>
    <cellStyle name="Акцентування6" xfId="48" xr:uid="{54ED58C0-E3EC-4BE7-8EDF-B747DCAA8139}"/>
    <cellStyle name="Ввід" xfId="49" xr:uid="{9CC9470F-A5FD-4C31-A291-4A1A493FC29F}"/>
    <cellStyle name="Ввод " xfId="50" xr:uid="{96843144-0274-4678-B610-4FB0B3AC9DE9}"/>
    <cellStyle name="Вывод" xfId="51" xr:uid="{318A2858-593F-488E-8009-CBBC1927EA34}"/>
    <cellStyle name="Вычисление" xfId="52" xr:uid="{F17FA232-66FA-454C-B62B-B548E69E840D}"/>
    <cellStyle name="Гарний" xfId="77" builtinId="26" hidden="1"/>
    <cellStyle name="Добре" xfId="53" xr:uid="{252B88FC-5771-422B-B3D2-B2596BB53F95}"/>
    <cellStyle name="Звичайний" xfId="0" builtinId="0"/>
    <cellStyle name="Звичайний 2" xfId="54" xr:uid="{D13D63A4-10B8-4556-A9C3-88AE3BDAB005}"/>
    <cellStyle name="Зв'язана клітинка" xfId="55" xr:uid="{B9CCC3CE-6E54-4020-897A-8ADF23EE7C4D}"/>
    <cellStyle name="Итог" xfId="56" xr:uid="{D59DA9CA-89E7-42B7-8C15-C15F803DDE9A}"/>
    <cellStyle name="Колірна тема 1" xfId="79" builtinId="29" hidden="1"/>
    <cellStyle name="Колірна тема 2" xfId="83" builtinId="33" hidden="1"/>
    <cellStyle name="Колірна тема 3" xfId="87" builtinId="37" hidden="1"/>
    <cellStyle name="Колірна тема 4" xfId="91" builtinId="41" hidden="1"/>
    <cellStyle name="Колірна тема 5" xfId="95" builtinId="45" hidden="1"/>
    <cellStyle name="Колірна тема 6" xfId="99" builtinId="49" hidden="1"/>
    <cellStyle name="Контрольна клітинка" xfId="57" xr:uid="{1D9DECDE-6477-4D78-88F9-B095CCC5765A}"/>
    <cellStyle name="Контрольная ячейка" xfId="58" xr:uid="{A48F8593-1EDE-473A-BB36-74150A9C7660}"/>
    <cellStyle name="Назва" xfId="59" xr:uid="{9D4AB33A-ECA0-4E8E-B0B0-3E8FB7225DE2}"/>
    <cellStyle name="Название" xfId="60" xr:uid="{5612BA55-5E9D-48C1-8B97-ADE594BB25E4}"/>
    <cellStyle name="Нейтральний" xfId="78" builtinId="28" hidden="1"/>
    <cellStyle name="Нейтральный" xfId="61" xr:uid="{81436B7C-3C27-48C7-A850-EFDD04752C9C}"/>
    <cellStyle name="Обчислення" xfId="62" xr:uid="{D29AB16F-1FA4-496A-8207-61E4D67FBF53}"/>
    <cellStyle name="Обычный_2015.12.14 БЮДЖЕТ 6121020 2016 р" xfId="63" xr:uid="{56E27901-4B82-47E6-9231-201289703F4D}"/>
    <cellStyle name="Підсумок" xfId="64" xr:uid="{E7D908F0-8344-4243-B6D0-1F022BA6B663}"/>
    <cellStyle name="Плохой" xfId="65" xr:uid="{CFD836AE-594A-4FC1-82E6-A7AE74D423FF}"/>
    <cellStyle name="Поганий" xfId="66" xr:uid="{6257A3CB-2546-4D9B-9C5D-42A0E5B10E47}"/>
    <cellStyle name="Пояснение" xfId="67" xr:uid="{1FBE9702-DDDB-4BF4-B0BB-F35560A3FA3D}"/>
    <cellStyle name="Примечание" xfId="68" xr:uid="{7A58B516-65FF-43E8-A306-19EA5C1FFF5A}"/>
    <cellStyle name="Примітка" xfId="69" xr:uid="{E47855DD-9DA4-424D-BB37-361FA6CE8C91}"/>
    <cellStyle name="Результат" xfId="70" xr:uid="{70688145-F5D2-4F96-8892-8F86B8EC733E}"/>
    <cellStyle name="Связанная ячейка" xfId="71" xr:uid="{BB0D05F1-6BC2-4989-BCEF-3533F10E98CD}"/>
    <cellStyle name="Середній" xfId="72" xr:uid="{2B405708-2963-442B-94D4-800CAA4A735E}"/>
    <cellStyle name="Текст попередження" xfId="73" xr:uid="{7CCE4CF5-1768-42FA-98FB-018CAFAF2AA5}"/>
    <cellStyle name="Текст пояснення" xfId="74" xr:uid="{C2E95C49-12D4-4DD1-9ABE-8E7391DA7DA8}"/>
    <cellStyle name="Текст предупреждения" xfId="75" xr:uid="{8ED84830-782B-49EE-99BB-F67CC5DA20A2}"/>
    <cellStyle name="Хороший" xfId="76" xr:uid="{836932DD-850A-47DD-B97C-2D5EE13DAA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9313-00B5-43FA-93B5-24130DFC08EF}">
  <dimension ref="A1:R122"/>
  <sheetViews>
    <sheetView tabSelected="1" zoomScaleNormal="100" zoomScaleSheetLayoutView="100" workbookViewId="0">
      <selection activeCell="B119" sqref="B119"/>
    </sheetView>
  </sheetViews>
  <sheetFormatPr defaultColWidth="8.7109375" defaultRowHeight="12.75" x14ac:dyDescent="0.2"/>
  <cols>
    <col min="1" max="1" width="5.7109375" customWidth="1"/>
    <col min="2" max="2" width="65" customWidth="1"/>
    <col min="3" max="3" width="16.140625" customWidth="1"/>
    <col min="4" max="6" width="13.7109375" customWidth="1"/>
    <col min="7" max="7" width="10" customWidth="1"/>
    <col min="8" max="13" width="11.42578125" customWidth="1"/>
    <col min="14" max="14" width="12.85546875" customWidth="1"/>
    <col min="15" max="16" width="12.7109375" customWidth="1"/>
  </cols>
  <sheetData>
    <row r="1" spans="1:18" ht="18" customHeight="1" x14ac:dyDescent="0.25">
      <c r="B1" s="2"/>
      <c r="C1" s="75" t="s">
        <v>0</v>
      </c>
      <c r="D1" s="75"/>
      <c r="E1" s="75"/>
      <c r="F1" s="75"/>
      <c r="G1" s="3"/>
      <c r="H1" s="4"/>
      <c r="I1" s="4"/>
      <c r="J1" s="4"/>
      <c r="K1" s="4"/>
      <c r="P1" s="4"/>
    </row>
    <row r="2" spans="1:18" ht="93" customHeight="1" x14ac:dyDescent="0.25">
      <c r="A2" s="5"/>
      <c r="B2" s="2"/>
      <c r="C2" s="76" t="s">
        <v>59</v>
      </c>
      <c r="D2" s="76"/>
      <c r="E2" s="76"/>
      <c r="F2" s="76"/>
      <c r="G2" s="6"/>
      <c r="H2" s="6"/>
      <c r="I2" s="6"/>
      <c r="N2" s="3"/>
      <c r="O2" s="3"/>
    </row>
    <row r="3" spans="1:18" ht="21.75" customHeight="1" x14ac:dyDescent="0.25">
      <c r="A3" s="77"/>
      <c r="B3" s="77"/>
      <c r="C3" s="77"/>
      <c r="D3" s="77"/>
      <c r="E3" s="77"/>
      <c r="F3" s="77"/>
      <c r="G3" s="6"/>
      <c r="H3" s="6"/>
      <c r="I3" s="6"/>
      <c r="N3" s="3"/>
      <c r="O3" s="3"/>
    </row>
    <row r="4" spans="1:18" ht="15" customHeight="1" x14ac:dyDescent="0.3">
      <c r="A4" s="78" t="s">
        <v>67</v>
      </c>
      <c r="B4" s="78"/>
      <c r="C4" s="78"/>
      <c r="D4" s="78"/>
      <c r="E4" s="78"/>
      <c r="F4" s="78"/>
      <c r="G4" s="7"/>
      <c r="H4" s="7"/>
      <c r="I4" s="7"/>
      <c r="J4" s="7"/>
      <c r="K4" s="7"/>
      <c r="L4" s="7"/>
      <c r="M4" s="7"/>
      <c r="N4" s="7"/>
      <c r="O4" s="8"/>
      <c r="P4" s="9"/>
      <c r="Q4" s="9"/>
      <c r="R4" s="9"/>
    </row>
    <row r="5" spans="1:18" ht="15" customHeight="1" x14ac:dyDescent="0.3">
      <c r="A5" s="41"/>
      <c r="B5" s="41"/>
      <c r="C5" s="41"/>
      <c r="D5" s="41"/>
      <c r="E5" s="41"/>
      <c r="F5" s="44" t="s">
        <v>48</v>
      </c>
      <c r="G5" s="7"/>
      <c r="H5" s="7"/>
      <c r="I5" s="7"/>
      <c r="J5" s="7"/>
      <c r="K5" s="7"/>
      <c r="L5" s="7"/>
      <c r="M5" s="7"/>
      <c r="N5" s="7"/>
      <c r="O5" s="8"/>
      <c r="P5" s="9"/>
      <c r="Q5" s="9"/>
      <c r="R5" s="9"/>
    </row>
    <row r="6" spans="1:18" ht="15.6" customHeight="1" x14ac:dyDescent="0.3">
      <c r="A6" s="83" t="s">
        <v>1</v>
      </c>
      <c r="B6" s="84"/>
      <c r="C6" s="80" t="s">
        <v>50</v>
      </c>
      <c r="D6" s="81"/>
      <c r="E6" s="81"/>
      <c r="F6" s="82"/>
      <c r="G6" s="10"/>
      <c r="H6" s="10"/>
      <c r="I6" s="10"/>
      <c r="J6" s="10"/>
      <c r="K6" s="10"/>
      <c r="L6" s="10"/>
      <c r="M6" s="10"/>
      <c r="N6" s="10"/>
      <c r="O6" s="8"/>
      <c r="P6" s="9"/>
      <c r="Q6" s="9"/>
      <c r="R6" s="9"/>
    </row>
    <row r="7" spans="1:18" ht="48" customHeight="1" x14ac:dyDescent="0.2">
      <c r="A7" s="85"/>
      <c r="B7" s="86"/>
      <c r="C7" s="11" t="s">
        <v>2</v>
      </c>
      <c r="D7" s="12" t="s">
        <v>3</v>
      </c>
      <c r="E7" s="13" t="s">
        <v>4</v>
      </c>
      <c r="F7" s="14" t="s">
        <v>5</v>
      </c>
    </row>
    <row r="8" spans="1:18" ht="15" customHeight="1" x14ac:dyDescent="0.2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</row>
    <row r="9" spans="1:18" ht="15" customHeight="1" x14ac:dyDescent="0.2">
      <c r="A9" s="87" t="s">
        <v>6</v>
      </c>
      <c r="B9" s="88"/>
      <c r="C9" s="52">
        <f>C10+C43+C44+C82</f>
        <v>0</v>
      </c>
      <c r="D9" s="52">
        <f>D10+D43+D44+D82</f>
        <v>0</v>
      </c>
      <c r="E9" s="52">
        <f>D9-C9</f>
        <v>0</v>
      </c>
      <c r="F9" s="14"/>
    </row>
    <row r="10" spans="1:18" ht="15" customHeight="1" x14ac:dyDescent="0.2">
      <c r="A10" s="15">
        <v>2110</v>
      </c>
      <c r="B10" s="16" t="s">
        <v>7</v>
      </c>
      <c r="C10" s="53">
        <f>C11+C23+C35</f>
        <v>0</v>
      </c>
      <c r="D10" s="53">
        <f>D11+D23+D35</f>
        <v>0</v>
      </c>
      <c r="E10" s="53">
        <f t="shared" ref="E10:E59" si="0">D10-C10</f>
        <v>0</v>
      </c>
      <c r="F10" s="14"/>
    </row>
    <row r="11" spans="1:18" ht="19.5" customHeight="1" x14ac:dyDescent="0.2">
      <c r="A11" s="69" t="s">
        <v>8</v>
      </c>
      <c r="B11" s="70"/>
      <c r="C11" s="53">
        <f>C12+C20</f>
        <v>0</v>
      </c>
      <c r="D11" s="53">
        <f>D12+D20</f>
        <v>0</v>
      </c>
      <c r="E11" s="53">
        <f t="shared" si="0"/>
        <v>0</v>
      </c>
      <c r="F11" s="14"/>
    </row>
    <row r="12" spans="1:18" ht="15" customHeight="1" x14ac:dyDescent="0.2">
      <c r="A12" s="15"/>
      <c r="B12" s="18" t="s">
        <v>9</v>
      </c>
      <c r="C12" s="54">
        <f>C13+C18+C19</f>
        <v>0</v>
      </c>
      <c r="D12" s="54">
        <f>D13+D18+D19</f>
        <v>0</v>
      </c>
      <c r="E12" s="54">
        <f t="shared" si="0"/>
        <v>0</v>
      </c>
      <c r="F12" s="14"/>
    </row>
    <row r="13" spans="1:18" ht="15" customHeight="1" x14ac:dyDescent="0.2">
      <c r="A13" s="19"/>
      <c r="B13" s="20" t="s">
        <v>10</v>
      </c>
      <c r="C13" s="55">
        <f>ROUND(C17*C15*C14,2)</f>
        <v>0</v>
      </c>
      <c r="D13" s="55">
        <f>ROUND(D17*D15*D14,2)</f>
        <v>0</v>
      </c>
      <c r="E13" s="55">
        <f t="shared" si="0"/>
        <v>0</v>
      </c>
      <c r="F13" s="14"/>
    </row>
    <row r="14" spans="1:18" ht="30" customHeight="1" x14ac:dyDescent="0.2">
      <c r="A14" s="19"/>
      <c r="B14" s="20" t="s">
        <v>11</v>
      </c>
      <c r="C14" s="58"/>
      <c r="D14" s="58"/>
      <c r="E14" s="58">
        <f t="shared" si="0"/>
        <v>0</v>
      </c>
      <c r="F14" s="14"/>
    </row>
    <row r="15" spans="1:18" ht="15" customHeight="1" x14ac:dyDescent="0.2">
      <c r="A15" s="19"/>
      <c r="B15" s="20" t="s">
        <v>12</v>
      </c>
      <c r="C15" s="55">
        <f>ROUND(C104/C108,1)</f>
        <v>0</v>
      </c>
      <c r="D15" s="55">
        <f>ROUND(D104/D108,1)</f>
        <v>0</v>
      </c>
      <c r="E15" s="55">
        <f t="shared" si="0"/>
        <v>0</v>
      </c>
      <c r="F15" s="14"/>
    </row>
    <row r="16" spans="1:18" ht="15" customHeight="1" x14ac:dyDescent="0.2">
      <c r="A16" s="19"/>
      <c r="B16" s="20" t="s">
        <v>13</v>
      </c>
      <c r="C16" s="58">
        <f>C15*600</f>
        <v>0</v>
      </c>
      <c r="D16" s="58">
        <f>D15*600</f>
        <v>0</v>
      </c>
      <c r="E16" s="58">
        <f t="shared" si="0"/>
        <v>0</v>
      </c>
      <c r="F16" s="14"/>
    </row>
    <row r="17" spans="1:6" ht="15" customHeight="1" x14ac:dyDescent="0.2">
      <c r="A17" s="19"/>
      <c r="B17" s="20" t="s">
        <v>14</v>
      </c>
      <c r="C17" s="55"/>
      <c r="D17" s="55"/>
      <c r="E17" s="55">
        <f t="shared" si="0"/>
        <v>0</v>
      </c>
      <c r="F17" s="14"/>
    </row>
    <row r="18" spans="1:6" ht="15" customHeight="1" x14ac:dyDescent="0.2">
      <c r="A18" s="19"/>
      <c r="B18" s="20" t="s">
        <v>15</v>
      </c>
      <c r="C18" s="55"/>
      <c r="D18" s="55"/>
      <c r="E18" s="55">
        <f t="shared" si="0"/>
        <v>0</v>
      </c>
      <c r="F18" s="14"/>
    </row>
    <row r="19" spans="1:6" ht="15" customHeight="1" x14ac:dyDescent="0.2">
      <c r="A19" s="19"/>
      <c r="B19" s="20" t="s">
        <v>16</v>
      </c>
      <c r="C19" s="55"/>
      <c r="D19" s="55"/>
      <c r="E19" s="55">
        <f t="shared" si="0"/>
        <v>0</v>
      </c>
      <c r="F19" s="14"/>
    </row>
    <row r="20" spans="1:6" ht="15" customHeight="1" x14ac:dyDescent="0.2">
      <c r="A20" s="19"/>
      <c r="B20" s="18" t="s">
        <v>17</v>
      </c>
      <c r="C20" s="54">
        <f>ROUND(C22*C21,2)</f>
        <v>0</v>
      </c>
      <c r="D20" s="54">
        <f>ROUND(D22*D21,2)</f>
        <v>0</v>
      </c>
      <c r="E20" s="54">
        <f t="shared" si="0"/>
        <v>0</v>
      </c>
      <c r="F20" s="14"/>
    </row>
    <row r="21" spans="1:6" ht="15" customHeight="1" x14ac:dyDescent="0.2">
      <c r="A21" s="19"/>
      <c r="B21" s="20" t="s">
        <v>18</v>
      </c>
      <c r="C21" s="21"/>
      <c r="D21" s="21"/>
      <c r="E21" s="21">
        <f t="shared" si="0"/>
        <v>0</v>
      </c>
      <c r="F21" s="14"/>
    </row>
    <row r="22" spans="1:6" ht="15" customHeight="1" x14ac:dyDescent="0.2">
      <c r="A22" s="19"/>
      <c r="B22" s="20" t="s">
        <v>19</v>
      </c>
      <c r="C22" s="54"/>
      <c r="D22" s="54"/>
      <c r="E22" s="54">
        <f t="shared" si="0"/>
        <v>0</v>
      </c>
      <c r="F22" s="14"/>
    </row>
    <row r="23" spans="1:6" ht="15" customHeight="1" x14ac:dyDescent="0.2">
      <c r="A23" s="79" t="s">
        <v>20</v>
      </c>
      <c r="B23" s="79"/>
      <c r="C23" s="53">
        <f>C24+C32</f>
        <v>0</v>
      </c>
      <c r="D23" s="53">
        <f>D24+D32</f>
        <v>0</v>
      </c>
      <c r="E23" s="53">
        <f t="shared" si="0"/>
        <v>0</v>
      </c>
      <c r="F23" s="14"/>
    </row>
    <row r="24" spans="1:6" ht="15" customHeight="1" x14ac:dyDescent="0.2">
      <c r="A24" s="15"/>
      <c r="B24" s="18" t="s">
        <v>9</v>
      </c>
      <c r="C24" s="54">
        <f>C25+C30+C31</f>
        <v>0</v>
      </c>
      <c r="D24" s="54">
        <f>D25+D30+D31</f>
        <v>0</v>
      </c>
      <c r="E24" s="54">
        <f t="shared" si="0"/>
        <v>0</v>
      </c>
      <c r="F24" s="14"/>
    </row>
    <row r="25" spans="1:6" ht="15" customHeight="1" x14ac:dyDescent="0.2">
      <c r="A25" s="19"/>
      <c r="B25" s="20" t="s">
        <v>10</v>
      </c>
      <c r="C25" s="55">
        <f>ROUND(C29*C27*C26,2)</f>
        <v>0</v>
      </c>
      <c r="D25" s="55">
        <f>ROUND(D29*D27*D26,2)</f>
        <v>0</v>
      </c>
      <c r="E25" s="55">
        <f t="shared" si="0"/>
        <v>0</v>
      </c>
      <c r="F25" s="14"/>
    </row>
    <row r="26" spans="1:6" ht="31.5" customHeight="1" x14ac:dyDescent="0.2">
      <c r="A26" s="19"/>
      <c r="B26" s="20" t="s">
        <v>11</v>
      </c>
      <c r="C26" s="58"/>
      <c r="D26" s="58"/>
      <c r="E26" s="58">
        <f t="shared" si="0"/>
        <v>0</v>
      </c>
      <c r="F26" s="14"/>
    </row>
    <row r="27" spans="1:6" ht="15" customHeight="1" x14ac:dyDescent="0.2">
      <c r="A27" s="19"/>
      <c r="B27" s="20" t="s">
        <v>12</v>
      </c>
      <c r="C27" s="55">
        <f>ROUND(C104/C108,1)</f>
        <v>0</v>
      </c>
      <c r="D27" s="55">
        <f>ROUND(D104/D108,1)</f>
        <v>0</v>
      </c>
      <c r="E27" s="55">
        <f t="shared" si="0"/>
        <v>0</v>
      </c>
      <c r="F27" s="14"/>
    </row>
    <row r="28" spans="1:6" ht="15" customHeight="1" x14ac:dyDescent="0.2">
      <c r="A28" s="19"/>
      <c r="B28" s="20" t="s">
        <v>13</v>
      </c>
      <c r="C28" s="57"/>
      <c r="D28" s="57"/>
      <c r="E28" s="57">
        <f t="shared" si="0"/>
        <v>0</v>
      </c>
      <c r="F28" s="14"/>
    </row>
    <row r="29" spans="1:6" ht="15" customHeight="1" x14ac:dyDescent="0.2">
      <c r="A29" s="19"/>
      <c r="B29" s="20" t="s">
        <v>14</v>
      </c>
      <c r="C29" s="55"/>
      <c r="D29" s="55"/>
      <c r="E29" s="55">
        <f t="shared" si="0"/>
        <v>0</v>
      </c>
      <c r="F29" s="14"/>
    </row>
    <row r="30" spans="1:6" ht="15" customHeight="1" x14ac:dyDescent="0.2">
      <c r="A30" s="19"/>
      <c r="B30" s="20" t="s">
        <v>15</v>
      </c>
      <c r="C30" s="55"/>
      <c r="D30" s="55"/>
      <c r="E30" s="55">
        <f t="shared" si="0"/>
        <v>0</v>
      </c>
      <c r="F30" s="14"/>
    </row>
    <row r="31" spans="1:6" ht="15" customHeight="1" x14ac:dyDescent="0.2">
      <c r="A31" s="19"/>
      <c r="B31" s="20" t="s">
        <v>16</v>
      </c>
      <c r="C31" s="55"/>
      <c r="D31" s="55"/>
      <c r="E31" s="55">
        <f t="shared" si="0"/>
        <v>0</v>
      </c>
      <c r="F31" s="14"/>
    </row>
    <row r="32" spans="1:6" ht="15" customHeight="1" x14ac:dyDescent="0.2">
      <c r="A32" s="19"/>
      <c r="B32" s="18" t="s">
        <v>17</v>
      </c>
      <c r="C32" s="54">
        <f>ROUND(C34*C33,2)</f>
        <v>0</v>
      </c>
      <c r="D32" s="54">
        <f>ROUND(D34*D33,2)</f>
        <v>0</v>
      </c>
      <c r="E32" s="54">
        <f t="shared" si="0"/>
        <v>0</v>
      </c>
      <c r="F32" s="14"/>
    </row>
    <row r="33" spans="1:6" ht="15" customHeight="1" x14ac:dyDescent="0.2">
      <c r="A33" s="19"/>
      <c r="B33" s="20" t="s">
        <v>18</v>
      </c>
      <c r="C33" s="21"/>
      <c r="D33" s="21"/>
      <c r="E33" s="21">
        <f t="shared" si="0"/>
        <v>0</v>
      </c>
      <c r="F33" s="14"/>
    </row>
    <row r="34" spans="1:6" ht="15" customHeight="1" x14ac:dyDescent="0.2">
      <c r="A34" s="19"/>
      <c r="B34" s="20" t="s">
        <v>19</v>
      </c>
      <c r="C34" s="54"/>
      <c r="D34" s="54"/>
      <c r="E34" s="54">
        <f t="shared" si="0"/>
        <v>0</v>
      </c>
      <c r="F34" s="14"/>
    </row>
    <row r="35" spans="1:6" ht="15" customHeight="1" x14ac:dyDescent="0.2">
      <c r="A35" s="79" t="s">
        <v>21</v>
      </c>
      <c r="B35" s="79"/>
      <c r="C35" s="53">
        <f>C36</f>
        <v>0</v>
      </c>
      <c r="D35" s="53">
        <f>D36</f>
        <v>0</v>
      </c>
      <c r="E35" s="53">
        <f t="shared" si="0"/>
        <v>0</v>
      </c>
      <c r="F35" s="14"/>
    </row>
    <row r="36" spans="1:6" ht="15" customHeight="1" x14ac:dyDescent="0.2">
      <c r="A36" s="1"/>
      <c r="B36" s="18" t="s">
        <v>9</v>
      </c>
      <c r="C36" s="54">
        <f>C37+C41+C42</f>
        <v>0</v>
      </c>
      <c r="D36" s="54">
        <f>D37+D41+D42</f>
        <v>0</v>
      </c>
      <c r="E36" s="54">
        <f t="shared" si="0"/>
        <v>0</v>
      </c>
      <c r="F36" s="14"/>
    </row>
    <row r="37" spans="1:6" ht="15" customHeight="1" x14ac:dyDescent="0.2">
      <c r="A37" s="19"/>
      <c r="B37" s="20" t="s">
        <v>10</v>
      </c>
      <c r="C37" s="55">
        <f>ROUND(C40*C39*C38,2)</f>
        <v>0</v>
      </c>
      <c r="D37" s="55">
        <f>ROUND(D40*D39*D38,2)</f>
        <v>0</v>
      </c>
      <c r="E37" s="55">
        <f t="shared" si="0"/>
        <v>0</v>
      </c>
      <c r="F37" s="14"/>
    </row>
    <row r="38" spans="1:6" ht="29.25" customHeight="1" x14ac:dyDescent="0.2">
      <c r="A38" s="19"/>
      <c r="B38" s="20" t="s">
        <v>11</v>
      </c>
      <c r="C38" s="21"/>
      <c r="D38" s="21"/>
      <c r="E38" s="21">
        <f t="shared" si="0"/>
        <v>0</v>
      </c>
      <c r="F38" s="14"/>
    </row>
    <row r="39" spans="1:6" ht="15" customHeight="1" x14ac:dyDescent="0.2">
      <c r="A39" s="19"/>
      <c r="B39" s="20" t="s">
        <v>12</v>
      </c>
      <c r="C39" s="55"/>
      <c r="D39" s="55"/>
      <c r="E39" s="55">
        <f t="shared" si="0"/>
        <v>0</v>
      </c>
      <c r="F39" s="14"/>
    </row>
    <row r="40" spans="1:6" ht="15" customHeight="1" x14ac:dyDescent="0.2">
      <c r="A40" s="19"/>
      <c r="B40" s="20" t="s">
        <v>14</v>
      </c>
      <c r="C40" s="54"/>
      <c r="D40" s="54"/>
      <c r="E40" s="54">
        <f t="shared" si="0"/>
        <v>0</v>
      </c>
      <c r="F40" s="14"/>
    </row>
    <row r="41" spans="1:6" ht="15" customHeight="1" x14ac:dyDescent="0.2">
      <c r="A41" s="19"/>
      <c r="B41" s="20" t="s">
        <v>15</v>
      </c>
      <c r="C41" s="55"/>
      <c r="D41" s="55"/>
      <c r="E41" s="55">
        <f t="shared" si="0"/>
        <v>0</v>
      </c>
      <c r="F41" s="14"/>
    </row>
    <row r="42" spans="1:6" ht="15" customHeight="1" x14ac:dyDescent="0.2">
      <c r="A42" s="19"/>
      <c r="B42" s="20" t="s">
        <v>16</v>
      </c>
      <c r="C42" s="55"/>
      <c r="D42" s="55"/>
      <c r="E42" s="55">
        <f t="shared" si="0"/>
        <v>0</v>
      </c>
      <c r="F42" s="11"/>
    </row>
    <row r="43" spans="1:6" ht="15" customHeight="1" x14ac:dyDescent="0.2">
      <c r="A43" s="15">
        <v>2120</v>
      </c>
      <c r="B43" s="16" t="s">
        <v>22</v>
      </c>
      <c r="C43" s="53">
        <f>C10*22%</f>
        <v>0</v>
      </c>
      <c r="D43" s="53">
        <f>D10*22%</f>
        <v>0</v>
      </c>
      <c r="E43" s="53">
        <f t="shared" si="0"/>
        <v>0</v>
      </c>
      <c r="F43" s="14"/>
    </row>
    <row r="44" spans="1:6" ht="15" customHeight="1" x14ac:dyDescent="0.2">
      <c r="A44" s="15">
        <v>2270</v>
      </c>
      <c r="B44" s="16" t="s">
        <v>23</v>
      </c>
      <c r="C44" s="53">
        <f>C47+C54+C61+C68+C75</f>
        <v>0</v>
      </c>
      <c r="D44" s="53">
        <f>D47+D54+D61+D68+D75</f>
        <v>0</v>
      </c>
      <c r="E44" s="53">
        <f t="shared" si="0"/>
        <v>0</v>
      </c>
      <c r="F44" s="14"/>
    </row>
    <row r="45" spans="1:6" ht="15" customHeight="1" x14ac:dyDescent="0.2">
      <c r="A45" s="22"/>
      <c r="B45" s="23" t="s">
        <v>24</v>
      </c>
      <c r="C45" s="59">
        <f>C50+C57+C64+C71+C78</f>
        <v>0</v>
      </c>
      <c r="D45" s="59">
        <f>D50+D57+D64+D71+D78</f>
        <v>0</v>
      </c>
      <c r="E45" s="59">
        <f t="shared" si="0"/>
        <v>0</v>
      </c>
      <c r="F45" s="14"/>
    </row>
    <row r="46" spans="1:6" ht="15" customHeight="1" x14ac:dyDescent="0.2">
      <c r="A46" s="22"/>
      <c r="B46" s="23" t="s">
        <v>25</v>
      </c>
      <c r="C46" s="59">
        <f>C52+C59+C66+C73+C80</f>
        <v>0</v>
      </c>
      <c r="D46" s="59">
        <f>D52+D59+D66+D73+D80</f>
        <v>0</v>
      </c>
      <c r="E46" s="59">
        <f t="shared" si="0"/>
        <v>0</v>
      </c>
      <c r="F46" s="14"/>
    </row>
    <row r="47" spans="1:6" ht="15" customHeight="1" x14ac:dyDescent="0.2">
      <c r="A47" s="15">
        <v>2271</v>
      </c>
      <c r="B47" s="66" t="s">
        <v>61</v>
      </c>
      <c r="C47" s="53">
        <f>C50+C52</f>
        <v>0</v>
      </c>
      <c r="D47" s="53">
        <f>D50+D52</f>
        <v>0</v>
      </c>
      <c r="E47" s="53">
        <f t="shared" si="0"/>
        <v>0</v>
      </c>
      <c r="F47" s="14"/>
    </row>
    <row r="48" spans="1:6" ht="15" customHeight="1" x14ac:dyDescent="0.2">
      <c r="A48" s="15"/>
      <c r="B48" s="18" t="s">
        <v>26</v>
      </c>
      <c r="C48" s="55"/>
      <c r="D48" s="55"/>
      <c r="E48" s="55"/>
      <c r="F48" s="14"/>
    </row>
    <row r="49" spans="1:6" ht="15" customHeight="1" x14ac:dyDescent="0.2">
      <c r="A49" s="19"/>
      <c r="B49" s="18" t="s">
        <v>27</v>
      </c>
      <c r="C49" s="55"/>
      <c r="D49" s="55"/>
      <c r="E49" s="55">
        <f t="shared" si="0"/>
        <v>0</v>
      </c>
      <c r="F49" s="14"/>
    </row>
    <row r="50" spans="1:6" ht="15" customHeight="1" x14ac:dyDescent="0.2">
      <c r="A50" s="19"/>
      <c r="B50" s="23" t="s">
        <v>24</v>
      </c>
      <c r="C50" s="55">
        <f>ROUND(C51*C49*C48,2)</f>
        <v>0</v>
      </c>
      <c r="D50" s="55">
        <f>ROUND(D51*D49*D48,2)</f>
        <v>0</v>
      </c>
      <c r="E50" s="55">
        <f t="shared" si="0"/>
        <v>0</v>
      </c>
      <c r="F50" s="14"/>
    </row>
    <row r="51" spans="1:6" ht="15" customHeight="1" x14ac:dyDescent="0.2">
      <c r="A51" s="19"/>
      <c r="B51" s="20" t="s">
        <v>51</v>
      </c>
      <c r="C51" s="58"/>
      <c r="D51" s="58"/>
      <c r="E51" s="58">
        <f t="shared" si="0"/>
        <v>0</v>
      </c>
      <c r="F51" s="14"/>
    </row>
    <row r="52" spans="1:6" ht="15" customHeight="1" x14ac:dyDescent="0.2">
      <c r="A52" s="19"/>
      <c r="B52" s="23" t="s">
        <v>25</v>
      </c>
      <c r="C52" s="55">
        <f>ROUND(C53*C49*C48,2)</f>
        <v>0</v>
      </c>
      <c r="D52" s="55">
        <f>ROUND(D53*D49*D48,2)</f>
        <v>0</v>
      </c>
      <c r="E52" s="55">
        <f t="shared" si="0"/>
        <v>0</v>
      </c>
      <c r="F52" s="14"/>
    </row>
    <row r="53" spans="1:6" ht="15" customHeight="1" x14ac:dyDescent="0.2">
      <c r="A53" s="19"/>
      <c r="B53" s="20" t="s">
        <v>52</v>
      </c>
      <c r="C53" s="58"/>
      <c r="D53" s="58"/>
      <c r="E53" s="58">
        <f t="shared" si="0"/>
        <v>0</v>
      </c>
      <c r="F53" s="11"/>
    </row>
    <row r="54" spans="1:6" ht="15" customHeight="1" x14ac:dyDescent="0.2">
      <c r="A54" s="15">
        <v>2272</v>
      </c>
      <c r="B54" s="66" t="s">
        <v>62</v>
      </c>
      <c r="C54" s="53">
        <f>C57+C59</f>
        <v>0</v>
      </c>
      <c r="D54" s="53">
        <f>D57+D59</f>
        <v>0</v>
      </c>
      <c r="E54" s="53">
        <f t="shared" si="0"/>
        <v>0</v>
      </c>
      <c r="F54" s="14"/>
    </row>
    <row r="55" spans="1:6" ht="15" customHeight="1" x14ac:dyDescent="0.2">
      <c r="A55" s="15"/>
      <c r="B55" s="18" t="s">
        <v>26</v>
      </c>
      <c r="C55" s="55"/>
      <c r="D55" s="55"/>
      <c r="E55" s="55"/>
      <c r="F55" s="14"/>
    </row>
    <row r="56" spans="1:6" ht="15" customHeight="1" x14ac:dyDescent="0.2">
      <c r="A56" s="19"/>
      <c r="B56" s="18" t="s">
        <v>27</v>
      </c>
      <c r="C56" s="55"/>
      <c r="D56" s="55"/>
      <c r="E56" s="55">
        <f t="shared" si="0"/>
        <v>0</v>
      </c>
      <c r="F56" s="14"/>
    </row>
    <row r="57" spans="1:6" ht="15" customHeight="1" x14ac:dyDescent="0.2">
      <c r="A57" s="22"/>
      <c r="B57" s="23" t="s">
        <v>24</v>
      </c>
      <c r="C57" s="55">
        <f>ROUND(C58*C56*C55,2)</f>
        <v>0</v>
      </c>
      <c r="D57" s="55">
        <f>ROUND(D58*D56*D55,2)</f>
        <v>0</v>
      </c>
      <c r="E57" s="55">
        <f t="shared" si="0"/>
        <v>0</v>
      </c>
      <c r="F57" s="14"/>
    </row>
    <row r="58" spans="1:6" ht="15" customHeight="1" x14ac:dyDescent="0.2">
      <c r="A58" s="22"/>
      <c r="B58" s="20" t="s">
        <v>51</v>
      </c>
      <c r="C58" s="58"/>
      <c r="D58" s="58"/>
      <c r="E58" s="58">
        <f t="shared" si="0"/>
        <v>0</v>
      </c>
      <c r="F58" s="14"/>
    </row>
    <row r="59" spans="1:6" ht="15" customHeight="1" x14ac:dyDescent="0.2">
      <c r="A59" s="22"/>
      <c r="B59" s="23" t="s">
        <v>25</v>
      </c>
      <c r="C59" s="55">
        <f>ROUND(C60*C56*C55,2)</f>
        <v>0</v>
      </c>
      <c r="D59" s="55">
        <f>ROUND(D60*D56*D55,2)</f>
        <v>0</v>
      </c>
      <c r="E59" s="55">
        <f t="shared" si="0"/>
        <v>0</v>
      </c>
      <c r="F59" s="14"/>
    </row>
    <row r="60" spans="1:6" ht="15" customHeight="1" x14ac:dyDescent="0.2">
      <c r="A60" s="22"/>
      <c r="B60" s="20" t="s">
        <v>52</v>
      </c>
      <c r="C60" s="58"/>
      <c r="D60" s="58"/>
      <c r="E60" s="58"/>
      <c r="F60" s="11"/>
    </row>
    <row r="61" spans="1:6" ht="15" customHeight="1" x14ac:dyDescent="0.2">
      <c r="A61" s="15">
        <v>2273</v>
      </c>
      <c r="B61" s="66" t="s">
        <v>63</v>
      </c>
      <c r="C61" s="53">
        <f>C64+C66</f>
        <v>0</v>
      </c>
      <c r="D61" s="53">
        <f>D64+D66</f>
        <v>0</v>
      </c>
      <c r="E61" s="53">
        <f t="shared" ref="E61:E107" si="1">D61-C61</f>
        <v>0</v>
      </c>
      <c r="F61" s="14"/>
    </row>
    <row r="62" spans="1:6" ht="15" customHeight="1" x14ac:dyDescent="0.2">
      <c r="A62" s="15"/>
      <c r="B62" s="18" t="s">
        <v>26</v>
      </c>
      <c r="C62" s="55"/>
      <c r="D62" s="55"/>
      <c r="E62" s="55"/>
      <c r="F62" s="14"/>
    </row>
    <row r="63" spans="1:6" ht="15" customHeight="1" x14ac:dyDescent="0.2">
      <c r="A63" s="19"/>
      <c r="B63" s="18" t="s">
        <v>27</v>
      </c>
      <c r="C63" s="55"/>
      <c r="D63" s="55"/>
      <c r="E63" s="55">
        <f t="shared" si="1"/>
        <v>0</v>
      </c>
      <c r="F63" s="14"/>
    </row>
    <row r="64" spans="1:6" ht="15" customHeight="1" x14ac:dyDescent="0.2">
      <c r="A64" s="22"/>
      <c r="B64" s="23" t="s">
        <v>28</v>
      </c>
      <c r="C64" s="55">
        <f>ROUND(C65*C63*C62,2)</f>
        <v>0</v>
      </c>
      <c r="D64" s="55">
        <f>ROUND(D65*D63*D62,2)</f>
        <v>0</v>
      </c>
      <c r="E64" s="55">
        <f t="shared" si="1"/>
        <v>0</v>
      </c>
      <c r="F64" s="14"/>
    </row>
    <row r="65" spans="1:6" ht="15" customHeight="1" x14ac:dyDescent="0.2">
      <c r="A65" s="19"/>
      <c r="B65" s="20" t="s">
        <v>51</v>
      </c>
      <c r="C65" s="60"/>
      <c r="D65" s="60"/>
      <c r="E65" s="60">
        <f t="shared" si="1"/>
        <v>0</v>
      </c>
      <c r="F65" s="14"/>
    </row>
    <row r="66" spans="1:6" ht="15" customHeight="1" x14ac:dyDescent="0.2">
      <c r="A66" s="22"/>
      <c r="B66" s="23" t="s">
        <v>25</v>
      </c>
      <c r="C66" s="55">
        <f>ROUND(C67*C63*C62,2)</f>
        <v>0</v>
      </c>
      <c r="D66" s="55">
        <f>ROUND(D67*D63*D62,2)</f>
        <v>0</v>
      </c>
      <c r="E66" s="55">
        <f t="shared" si="1"/>
        <v>0</v>
      </c>
      <c r="F66" s="14"/>
    </row>
    <row r="67" spans="1:6" ht="15" customHeight="1" x14ac:dyDescent="0.2">
      <c r="A67" s="19"/>
      <c r="B67" s="20" t="s">
        <v>52</v>
      </c>
      <c r="C67" s="61"/>
      <c r="D67" s="61"/>
      <c r="E67" s="61">
        <f t="shared" si="1"/>
        <v>0</v>
      </c>
      <c r="F67" s="14"/>
    </row>
    <row r="68" spans="1:6" ht="15" customHeight="1" x14ac:dyDescent="0.2">
      <c r="A68" s="15">
        <v>2274</v>
      </c>
      <c r="B68" s="66" t="s">
        <v>64</v>
      </c>
      <c r="C68" s="53">
        <f>C71+C73</f>
        <v>0</v>
      </c>
      <c r="D68" s="53">
        <f>D71+D73</f>
        <v>0</v>
      </c>
      <c r="E68" s="53">
        <f t="shared" si="1"/>
        <v>0</v>
      </c>
      <c r="F68" s="14"/>
    </row>
    <row r="69" spans="1:6" ht="15" customHeight="1" x14ac:dyDescent="0.2">
      <c r="A69" s="15"/>
      <c r="B69" s="18" t="s">
        <v>26</v>
      </c>
      <c r="C69" s="55"/>
      <c r="D69" s="55"/>
      <c r="E69" s="55"/>
      <c r="F69" s="14"/>
    </row>
    <row r="70" spans="1:6" ht="15" customHeight="1" x14ac:dyDescent="0.2">
      <c r="A70" s="19"/>
      <c r="B70" s="18" t="s">
        <v>27</v>
      </c>
      <c r="C70" s="55"/>
      <c r="D70" s="55"/>
      <c r="E70" s="55">
        <f t="shared" si="1"/>
        <v>0</v>
      </c>
      <c r="F70" s="14"/>
    </row>
    <row r="71" spans="1:6" ht="15" customHeight="1" x14ac:dyDescent="0.2">
      <c r="A71" s="22"/>
      <c r="B71" s="23" t="s">
        <v>24</v>
      </c>
      <c r="C71" s="55">
        <f>ROUND(C72*C70*C69,2)</f>
        <v>0</v>
      </c>
      <c r="D71" s="55">
        <f>ROUND(D72*D70*D69,2)</f>
        <v>0</v>
      </c>
      <c r="E71" s="55">
        <f t="shared" si="1"/>
        <v>0</v>
      </c>
      <c r="F71" s="14"/>
    </row>
    <row r="72" spans="1:6" ht="15" customHeight="1" x14ac:dyDescent="0.2">
      <c r="A72" s="19"/>
      <c r="B72" s="20" t="s">
        <v>51</v>
      </c>
      <c r="C72" s="55"/>
      <c r="D72" s="55"/>
      <c r="E72" s="55">
        <f t="shared" si="1"/>
        <v>0</v>
      </c>
      <c r="F72" s="14"/>
    </row>
    <row r="73" spans="1:6" ht="15" customHeight="1" x14ac:dyDescent="0.2">
      <c r="A73" s="22"/>
      <c r="B73" s="23" t="s">
        <v>25</v>
      </c>
      <c r="C73" s="55">
        <f>ROUND(C74*C70*C69,2)</f>
        <v>0</v>
      </c>
      <c r="D73" s="55">
        <f>ROUND(D74*D70*D69,2)</f>
        <v>0</v>
      </c>
      <c r="E73" s="55">
        <f t="shared" si="1"/>
        <v>0</v>
      </c>
      <c r="F73" s="14"/>
    </row>
    <row r="74" spans="1:6" ht="15" customHeight="1" x14ac:dyDescent="0.2">
      <c r="A74" s="19"/>
      <c r="B74" s="20" t="s">
        <v>52</v>
      </c>
      <c r="C74" s="24"/>
      <c r="D74" s="24"/>
      <c r="E74" s="55">
        <f t="shared" si="1"/>
        <v>0</v>
      </c>
      <c r="F74" s="14"/>
    </row>
    <row r="75" spans="1:6" ht="15" customHeight="1" x14ac:dyDescent="0.2">
      <c r="A75" s="15">
        <v>2275</v>
      </c>
      <c r="B75" s="66" t="s">
        <v>65</v>
      </c>
      <c r="C75" s="53">
        <f>C78+C80</f>
        <v>0</v>
      </c>
      <c r="D75" s="53">
        <f>D78+D80</f>
        <v>0</v>
      </c>
      <c r="E75" s="53">
        <f t="shared" si="1"/>
        <v>0</v>
      </c>
      <c r="F75" s="14"/>
    </row>
    <row r="76" spans="1:6" ht="15" customHeight="1" x14ac:dyDescent="0.2">
      <c r="A76" s="19"/>
      <c r="B76" s="18" t="s">
        <v>26</v>
      </c>
      <c r="C76" s="55"/>
      <c r="D76" s="55"/>
      <c r="E76" s="55"/>
      <c r="F76" s="14"/>
    </row>
    <row r="77" spans="1:6" ht="15" customHeight="1" x14ac:dyDescent="0.2">
      <c r="A77" s="19"/>
      <c r="B77" s="18" t="s">
        <v>27</v>
      </c>
      <c r="C77" s="55"/>
      <c r="D77" s="55"/>
      <c r="E77" s="55">
        <f t="shared" si="1"/>
        <v>0</v>
      </c>
      <c r="F77" s="14"/>
    </row>
    <row r="78" spans="1:6" ht="15" customHeight="1" x14ac:dyDescent="0.2">
      <c r="A78" s="22"/>
      <c r="B78" s="23" t="s">
        <v>24</v>
      </c>
      <c r="C78" s="55">
        <f>ROUND(C79*C77*C76,2)</f>
        <v>0</v>
      </c>
      <c r="D78" s="55">
        <f>ROUND(D79*D77*D76,2)</f>
        <v>0</v>
      </c>
      <c r="E78" s="55">
        <f t="shared" si="1"/>
        <v>0</v>
      </c>
      <c r="F78" s="14"/>
    </row>
    <row r="79" spans="1:6" ht="15" customHeight="1" x14ac:dyDescent="0.2">
      <c r="A79" s="19"/>
      <c r="B79" s="20" t="s">
        <v>51</v>
      </c>
      <c r="C79" s="60"/>
      <c r="D79" s="60"/>
      <c r="E79" s="60">
        <f t="shared" si="1"/>
        <v>0</v>
      </c>
      <c r="F79" s="14"/>
    </row>
    <row r="80" spans="1:6" ht="15" customHeight="1" x14ac:dyDescent="0.2">
      <c r="A80" s="22"/>
      <c r="B80" s="23" t="s">
        <v>25</v>
      </c>
      <c r="C80" s="55">
        <f>ROUND(C81*C77*C76,2)</f>
        <v>0</v>
      </c>
      <c r="D80" s="55">
        <f>ROUND(D81*D77*D76,2)</f>
        <v>0</v>
      </c>
      <c r="E80" s="55">
        <f t="shared" si="1"/>
        <v>0</v>
      </c>
      <c r="F80" s="14"/>
    </row>
    <row r="81" spans="1:6" ht="15" customHeight="1" x14ac:dyDescent="0.2">
      <c r="A81" s="19"/>
      <c r="B81" s="20" t="s">
        <v>52</v>
      </c>
      <c r="C81" s="61"/>
      <c r="D81" s="61"/>
      <c r="E81" s="60">
        <f t="shared" si="1"/>
        <v>0</v>
      </c>
      <c r="F81" s="14"/>
    </row>
    <row r="82" spans="1:6" ht="15" customHeight="1" x14ac:dyDescent="0.2">
      <c r="A82" s="15">
        <v>5000</v>
      </c>
      <c r="B82" s="16" t="s">
        <v>29</v>
      </c>
      <c r="C82" s="53">
        <f>C85+C95</f>
        <v>0</v>
      </c>
      <c r="D82" s="53">
        <f>D85+D95</f>
        <v>0</v>
      </c>
      <c r="E82" s="53">
        <f t="shared" si="1"/>
        <v>0</v>
      </c>
      <c r="F82" s="14"/>
    </row>
    <row r="83" spans="1:6" ht="15" customHeight="1" x14ac:dyDescent="0.2">
      <c r="A83" s="15"/>
      <c r="B83" s="23" t="s">
        <v>24</v>
      </c>
      <c r="C83" s="55">
        <f>C86+C96</f>
        <v>0</v>
      </c>
      <c r="D83" s="55">
        <f>D86+D96</f>
        <v>0</v>
      </c>
      <c r="E83" s="55">
        <f t="shared" si="1"/>
        <v>0</v>
      </c>
      <c r="F83" s="14"/>
    </row>
    <row r="84" spans="1:6" ht="15" customHeight="1" x14ac:dyDescent="0.2">
      <c r="A84" s="15"/>
      <c r="B84" s="23" t="s">
        <v>25</v>
      </c>
      <c r="C84" s="55">
        <f>C91+C100</f>
        <v>0</v>
      </c>
      <c r="D84" s="55">
        <f>D91+D100</f>
        <v>0</v>
      </c>
      <c r="E84" s="55">
        <f t="shared" si="1"/>
        <v>0</v>
      </c>
      <c r="F84" s="14"/>
    </row>
    <row r="85" spans="1:6" ht="15" customHeight="1" x14ac:dyDescent="0.2">
      <c r="A85" s="15">
        <v>2210</v>
      </c>
      <c r="B85" s="16" t="s">
        <v>30</v>
      </c>
      <c r="C85" s="53">
        <f>C86+C91</f>
        <v>0</v>
      </c>
      <c r="D85" s="53">
        <f>D86+D91</f>
        <v>0</v>
      </c>
      <c r="E85" s="53">
        <f t="shared" si="1"/>
        <v>0</v>
      </c>
      <c r="F85" s="14"/>
    </row>
    <row r="86" spans="1:6" ht="15" customHeight="1" x14ac:dyDescent="0.2">
      <c r="A86" s="15"/>
      <c r="B86" s="23" t="s">
        <v>24</v>
      </c>
      <c r="C86" s="55">
        <f>C87+C88+C89+C90</f>
        <v>0</v>
      </c>
      <c r="D86" s="55">
        <f>D87+D88+D89+D90</f>
        <v>0</v>
      </c>
      <c r="E86" s="55">
        <f t="shared" si="1"/>
        <v>0</v>
      </c>
      <c r="F86" s="14"/>
    </row>
    <row r="87" spans="1:6" ht="15" customHeight="1" x14ac:dyDescent="0.2">
      <c r="A87" s="15"/>
      <c r="B87" s="20" t="s">
        <v>31</v>
      </c>
      <c r="C87" s="55"/>
      <c r="D87" s="55"/>
      <c r="E87" s="55">
        <f t="shared" si="1"/>
        <v>0</v>
      </c>
      <c r="F87" s="14"/>
    </row>
    <row r="88" spans="1:6" ht="15" customHeight="1" x14ac:dyDescent="0.2">
      <c r="A88" s="19"/>
      <c r="B88" s="20" t="s">
        <v>49</v>
      </c>
      <c r="C88" s="55"/>
      <c r="D88" s="55"/>
      <c r="E88" s="55">
        <f t="shared" si="1"/>
        <v>0</v>
      </c>
      <c r="F88" s="14"/>
    </row>
    <row r="89" spans="1:6" ht="15" customHeight="1" x14ac:dyDescent="0.2">
      <c r="A89" s="19"/>
      <c r="B89" s="20" t="s">
        <v>32</v>
      </c>
      <c r="C89" s="55"/>
      <c r="D89" s="55"/>
      <c r="E89" s="55">
        <f t="shared" si="1"/>
        <v>0</v>
      </c>
      <c r="F89" s="14"/>
    </row>
    <row r="90" spans="1:6" ht="15" customHeight="1" x14ac:dyDescent="0.2">
      <c r="A90" s="19"/>
      <c r="B90" s="20" t="s">
        <v>33</v>
      </c>
      <c r="C90" s="55"/>
      <c r="D90" s="55"/>
      <c r="E90" s="55">
        <f t="shared" si="1"/>
        <v>0</v>
      </c>
      <c r="F90" s="14"/>
    </row>
    <row r="91" spans="1:6" ht="15" customHeight="1" x14ac:dyDescent="0.2">
      <c r="A91" s="15"/>
      <c r="B91" s="23" t="s">
        <v>25</v>
      </c>
      <c r="C91" s="55">
        <f>C92+C93+C94</f>
        <v>0</v>
      </c>
      <c r="D91" s="55">
        <f>D92+D93+D94</f>
        <v>0</v>
      </c>
      <c r="E91" s="55">
        <f t="shared" si="1"/>
        <v>0</v>
      </c>
      <c r="F91" s="14"/>
    </row>
    <row r="92" spans="1:6" ht="15" customHeight="1" x14ac:dyDescent="0.2">
      <c r="A92" s="19"/>
      <c r="B92" s="20" t="s">
        <v>49</v>
      </c>
      <c r="C92" s="55"/>
      <c r="D92" s="55"/>
      <c r="E92" s="55">
        <f t="shared" si="1"/>
        <v>0</v>
      </c>
      <c r="F92" s="14"/>
    </row>
    <row r="93" spans="1:6" ht="15" customHeight="1" x14ac:dyDescent="0.2">
      <c r="A93" s="19"/>
      <c r="B93" s="20" t="s">
        <v>32</v>
      </c>
      <c r="C93" s="55"/>
      <c r="D93" s="55"/>
      <c r="E93" s="55">
        <f t="shared" si="1"/>
        <v>0</v>
      </c>
      <c r="F93" s="14"/>
    </row>
    <row r="94" spans="1:6" ht="15" customHeight="1" x14ac:dyDescent="0.2">
      <c r="A94" s="19"/>
      <c r="B94" s="20" t="s">
        <v>33</v>
      </c>
      <c r="C94" s="55"/>
      <c r="D94" s="55"/>
      <c r="E94" s="55">
        <f t="shared" si="1"/>
        <v>0</v>
      </c>
      <c r="F94" s="14"/>
    </row>
    <row r="95" spans="1:6" ht="15" customHeight="1" x14ac:dyDescent="0.2">
      <c r="A95" s="15">
        <v>2240</v>
      </c>
      <c r="B95" s="16" t="s">
        <v>34</v>
      </c>
      <c r="C95" s="53">
        <f>C96+C100</f>
        <v>0</v>
      </c>
      <c r="D95" s="53">
        <f>D96+D100</f>
        <v>0</v>
      </c>
      <c r="E95" s="53">
        <f t="shared" si="1"/>
        <v>0</v>
      </c>
      <c r="F95" s="14"/>
    </row>
    <row r="96" spans="1:6" ht="15" customHeight="1" x14ac:dyDescent="0.2">
      <c r="A96" s="15"/>
      <c r="B96" s="23" t="s">
        <v>24</v>
      </c>
      <c r="C96" s="55">
        <f>C97+C98+C99</f>
        <v>0</v>
      </c>
      <c r="D96" s="55">
        <f>D97+D98+D99</f>
        <v>0</v>
      </c>
      <c r="E96" s="55">
        <f t="shared" si="1"/>
        <v>0</v>
      </c>
      <c r="F96" s="14"/>
    </row>
    <row r="97" spans="1:13" ht="15" customHeight="1" x14ac:dyDescent="0.2">
      <c r="A97" s="19"/>
      <c r="B97" s="20" t="s">
        <v>35</v>
      </c>
      <c r="C97" s="55"/>
      <c r="D97" s="55"/>
      <c r="E97" s="55">
        <f t="shared" si="1"/>
        <v>0</v>
      </c>
      <c r="F97" s="14"/>
    </row>
    <row r="98" spans="1:13" ht="15" customHeight="1" x14ac:dyDescent="0.2">
      <c r="A98" s="19"/>
      <c r="B98" s="20" t="s">
        <v>36</v>
      </c>
      <c r="C98" s="55"/>
      <c r="D98" s="55"/>
      <c r="E98" s="55">
        <f t="shared" si="1"/>
        <v>0</v>
      </c>
      <c r="F98" s="14"/>
    </row>
    <row r="99" spans="1:13" ht="15" customHeight="1" x14ac:dyDescent="0.2">
      <c r="A99" s="19"/>
      <c r="B99" s="20" t="s">
        <v>33</v>
      </c>
      <c r="C99" s="55"/>
      <c r="D99" s="55"/>
      <c r="E99" s="55">
        <f t="shared" si="1"/>
        <v>0</v>
      </c>
      <c r="F99" s="14"/>
    </row>
    <row r="100" spans="1:13" ht="15" customHeight="1" x14ac:dyDescent="0.2">
      <c r="A100" s="15"/>
      <c r="B100" s="23" t="s">
        <v>25</v>
      </c>
      <c r="C100" s="55">
        <f>C101+C102+C103</f>
        <v>0</v>
      </c>
      <c r="D100" s="55">
        <f>D101+D102+D103</f>
        <v>0</v>
      </c>
      <c r="E100" s="55">
        <f t="shared" si="1"/>
        <v>0</v>
      </c>
      <c r="F100" s="14"/>
    </row>
    <row r="101" spans="1:13" ht="15" customHeight="1" x14ac:dyDescent="0.2">
      <c r="A101" s="19"/>
      <c r="B101" s="20" t="s">
        <v>35</v>
      </c>
      <c r="C101" s="55"/>
      <c r="D101" s="55"/>
      <c r="E101" s="55">
        <f t="shared" si="1"/>
        <v>0</v>
      </c>
      <c r="F101" s="14"/>
    </row>
    <row r="102" spans="1:13" ht="15" customHeight="1" x14ac:dyDescent="0.2">
      <c r="A102" s="19"/>
      <c r="B102" s="20" t="s">
        <v>36</v>
      </c>
      <c r="C102" s="55"/>
      <c r="D102" s="55"/>
      <c r="E102" s="55">
        <f t="shared" si="1"/>
        <v>0</v>
      </c>
      <c r="F102" s="14"/>
    </row>
    <row r="103" spans="1:13" ht="15" customHeight="1" x14ac:dyDescent="0.2">
      <c r="A103" s="19"/>
      <c r="B103" s="20" t="s">
        <v>33</v>
      </c>
      <c r="C103" s="55"/>
      <c r="D103" s="55"/>
      <c r="E103" s="55">
        <f t="shared" si="1"/>
        <v>0</v>
      </c>
      <c r="F103" s="14"/>
    </row>
    <row r="104" spans="1:13" ht="30" customHeight="1" x14ac:dyDescent="0.2">
      <c r="A104" s="71" t="s">
        <v>37</v>
      </c>
      <c r="B104" s="71"/>
      <c r="C104" s="56">
        <v>0</v>
      </c>
      <c r="D104" s="56">
        <v>0</v>
      </c>
      <c r="E104" s="26" t="s">
        <v>60</v>
      </c>
      <c r="F104" s="14"/>
    </row>
    <row r="105" spans="1:13" ht="30" customHeight="1" x14ac:dyDescent="0.2">
      <c r="A105" s="71" t="s">
        <v>38</v>
      </c>
      <c r="B105" s="71"/>
      <c r="C105" s="25">
        <v>0</v>
      </c>
      <c r="D105" s="25">
        <v>0</v>
      </c>
      <c r="E105" s="26" t="s">
        <v>60</v>
      </c>
      <c r="F105" s="14"/>
    </row>
    <row r="106" spans="1:13" ht="30" customHeight="1" x14ac:dyDescent="0.2">
      <c r="A106" s="71" t="s">
        <v>39</v>
      </c>
      <c r="B106" s="71"/>
      <c r="C106" s="63"/>
      <c r="D106" s="63"/>
      <c r="E106" s="63">
        <f t="shared" si="1"/>
        <v>0</v>
      </c>
      <c r="F106" s="14"/>
    </row>
    <row r="107" spans="1:13" ht="30" customHeight="1" x14ac:dyDescent="0.2">
      <c r="A107" s="71" t="s">
        <v>40</v>
      </c>
      <c r="B107" s="71"/>
      <c r="C107" s="62">
        <f>C16+C21+C33</f>
        <v>0</v>
      </c>
      <c r="D107" s="62">
        <f>D16+D21+D33</f>
        <v>0</v>
      </c>
      <c r="E107" s="62">
        <f t="shared" si="1"/>
        <v>0</v>
      </c>
      <c r="F107" s="14"/>
    </row>
    <row r="108" spans="1:13" ht="30" customHeight="1" x14ac:dyDescent="0.2">
      <c r="A108" s="71" t="s">
        <v>41</v>
      </c>
      <c r="B108" s="71"/>
      <c r="C108" s="63">
        <v>26</v>
      </c>
      <c r="D108" s="63">
        <v>26</v>
      </c>
      <c r="E108" s="26" t="s">
        <v>60</v>
      </c>
      <c r="F108" s="14"/>
    </row>
    <row r="109" spans="1:13" ht="30" customHeight="1" x14ac:dyDescent="0.25">
      <c r="A109" s="71" t="s">
        <v>42</v>
      </c>
      <c r="B109" s="71"/>
      <c r="C109" s="17">
        <f>ROUND(IF(C104=0,0,C9/C104),2)</f>
        <v>0</v>
      </c>
      <c r="D109" s="17">
        <f>ROUND(IF(D104=0,0,D9/D104),2)</f>
        <v>0</v>
      </c>
      <c r="E109" s="26" t="s">
        <v>60</v>
      </c>
      <c r="F109" s="14"/>
      <c r="G109" s="30"/>
      <c r="H109" s="30"/>
      <c r="I109" s="30"/>
      <c r="J109" s="30"/>
      <c r="K109" s="30"/>
      <c r="L109" s="30"/>
      <c r="M109" s="30"/>
    </row>
    <row r="110" spans="1:13" ht="30" customHeight="1" x14ac:dyDescent="0.25">
      <c r="A110" s="72" t="s">
        <v>66</v>
      </c>
      <c r="B110" s="72"/>
      <c r="C110" s="17">
        <f>ROUND(IF(C105=0,0,C9/C105),2)</f>
        <v>0</v>
      </c>
      <c r="D110" s="17">
        <f>ROUND(IF(D105=0,0,D9/D105),2)</f>
        <v>0</v>
      </c>
      <c r="E110" s="26" t="s">
        <v>60</v>
      </c>
      <c r="F110" s="11"/>
      <c r="G110" s="30"/>
      <c r="H110" s="30"/>
      <c r="I110" s="30"/>
      <c r="J110" s="30"/>
      <c r="K110" s="30"/>
      <c r="L110" s="30"/>
      <c r="M110" s="30"/>
    </row>
    <row r="111" spans="1:13" ht="18" customHeight="1" x14ac:dyDescent="0.25">
      <c r="A111" s="27"/>
      <c r="B111" s="28"/>
      <c r="C111" s="29"/>
      <c r="D111" s="30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3" ht="15" customHeight="1" x14ac:dyDescent="0.25">
      <c r="A112" s="27"/>
      <c r="B112" s="49" t="s">
        <v>53</v>
      </c>
      <c r="C112" s="29"/>
      <c r="D112" s="30"/>
      <c r="E112" s="30"/>
      <c r="F112" s="30"/>
      <c r="G112" s="30"/>
      <c r="H112" s="30"/>
      <c r="I112" s="30"/>
      <c r="J112" s="30"/>
      <c r="K112" s="30"/>
      <c r="L112" s="30"/>
      <c r="M112" s="30"/>
    </row>
    <row r="113" spans="1:15" ht="15" customHeight="1" x14ac:dyDescent="0.25">
      <c r="A113" s="27"/>
      <c r="B113" s="49" t="s">
        <v>56</v>
      </c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5" ht="15" customHeight="1" x14ac:dyDescent="0.25">
      <c r="A114" s="27"/>
      <c r="B114" s="51" t="s">
        <v>58</v>
      </c>
      <c r="C114" s="29"/>
      <c r="D114" s="30"/>
      <c r="E114" s="30"/>
      <c r="F114" s="30"/>
      <c r="G114" s="30"/>
      <c r="H114" s="30"/>
      <c r="I114" s="30"/>
      <c r="J114" s="30"/>
      <c r="K114" s="30"/>
      <c r="L114" s="30"/>
      <c r="M114" s="30"/>
    </row>
    <row r="115" spans="1:15" ht="15" customHeight="1" x14ac:dyDescent="0.25">
      <c r="A115" s="43"/>
      <c r="B115" s="43" t="s">
        <v>56</v>
      </c>
      <c r="D115" s="48"/>
      <c r="E115" s="74" t="s">
        <v>43</v>
      </c>
      <c r="F115" s="74"/>
      <c r="J115" s="31"/>
      <c r="K115" s="31"/>
      <c r="L115" s="31"/>
      <c r="M115" s="31"/>
      <c r="N115" s="31"/>
      <c r="O115" s="32"/>
    </row>
    <row r="116" spans="1:15" ht="15" customHeight="1" x14ac:dyDescent="0.25">
      <c r="A116" s="42" t="s">
        <v>54</v>
      </c>
      <c r="B116" s="42" t="s">
        <v>55</v>
      </c>
      <c r="C116" s="42"/>
      <c r="D116" s="37" t="s">
        <v>44</v>
      </c>
      <c r="E116" s="73" t="s">
        <v>47</v>
      </c>
      <c r="F116" s="73"/>
      <c r="G116" s="33"/>
      <c r="J116" s="34"/>
      <c r="K116" s="34"/>
      <c r="L116" s="34"/>
      <c r="M116" s="34"/>
      <c r="N116" s="35"/>
      <c r="O116" s="36"/>
    </row>
    <row r="117" spans="1:15" ht="15" customHeight="1" x14ac:dyDescent="0.25">
      <c r="A117" s="40"/>
      <c r="B117" s="40"/>
      <c r="C117" s="47" t="s">
        <v>57</v>
      </c>
      <c r="D117" s="37"/>
      <c r="E117" s="39"/>
      <c r="F117" s="39"/>
      <c r="G117" s="33"/>
      <c r="J117" s="34"/>
      <c r="K117" s="34"/>
      <c r="L117" s="34"/>
      <c r="M117" s="34"/>
      <c r="N117" s="35"/>
      <c r="O117" s="36"/>
    </row>
    <row r="118" spans="1:15" ht="15" customHeight="1" x14ac:dyDescent="0.2">
      <c r="A118" s="45"/>
      <c r="B118" s="50" t="s">
        <v>56</v>
      </c>
      <c r="D118" s="38"/>
      <c r="E118" s="68" t="s">
        <v>43</v>
      </c>
      <c r="F118" s="68"/>
    </row>
    <row r="119" spans="1:15" ht="24" customHeight="1" x14ac:dyDescent="0.2">
      <c r="B119" s="67" t="s">
        <v>68</v>
      </c>
      <c r="D119" s="37" t="s">
        <v>44</v>
      </c>
      <c r="E119" s="73" t="s">
        <v>45</v>
      </c>
      <c r="F119" s="73"/>
    </row>
    <row r="120" spans="1:15" ht="16.5" customHeight="1" x14ac:dyDescent="0.2">
      <c r="B120" s="65"/>
      <c r="D120" s="37"/>
      <c r="E120" s="64"/>
      <c r="F120" s="64"/>
    </row>
    <row r="121" spans="1:15" ht="20.25" customHeight="1" x14ac:dyDescent="0.25">
      <c r="A121" s="42"/>
      <c r="B121" s="46" t="s">
        <v>46</v>
      </c>
    </row>
    <row r="122" spans="1:15" ht="15" customHeight="1" x14ac:dyDescent="0.25">
      <c r="A122" s="42"/>
      <c r="B122" s="46"/>
    </row>
  </sheetData>
  <mergeCells count="21">
    <mergeCell ref="C1:F1"/>
    <mergeCell ref="C2:F2"/>
    <mergeCell ref="A3:F3"/>
    <mergeCell ref="A4:F4"/>
    <mergeCell ref="A35:B35"/>
    <mergeCell ref="C6:F6"/>
    <mergeCell ref="A6:B7"/>
    <mergeCell ref="A23:B23"/>
    <mergeCell ref="A9:B9"/>
    <mergeCell ref="E119:F119"/>
    <mergeCell ref="A106:B106"/>
    <mergeCell ref="A107:B107"/>
    <mergeCell ref="A108:B108"/>
    <mergeCell ref="E116:F116"/>
    <mergeCell ref="E115:F115"/>
    <mergeCell ref="E118:F118"/>
    <mergeCell ref="A11:B11"/>
    <mergeCell ref="A109:B109"/>
    <mergeCell ref="A110:B110"/>
    <mergeCell ref="A105:B105"/>
    <mergeCell ref="A104:B104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8" firstPageNumber="0" orientation="portrait" r:id="rId1"/>
  <headerFooter differentFirst="1">
    <oddHeader>&amp;C&amp;P&amp;RПродовження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Обгрунтування змін витрат</vt:lpstr>
      <vt:lpstr>'Обгрунтування змін витрат'!Заголовки_для_друку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tsymbalLV</dc:creator>
  <dc:description/>
  <cp:lastModifiedBy>Наталія Григорівна Гончарова</cp:lastModifiedBy>
  <cp:revision>14</cp:revision>
  <cp:lastPrinted>2024-05-03T12:32:32Z</cp:lastPrinted>
  <dcterms:created xsi:type="dcterms:W3CDTF">2012-08-30T08:15:53Z</dcterms:created>
  <dcterms:modified xsi:type="dcterms:W3CDTF">2024-08-09T13:28:08Z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